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BFFD0A5C-5EB7-4FC0-B7ED-CD50CEE83790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6 (Заявл.на изм.в ШР)" sheetId="6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_xlnm.Print_Area" localSheetId="0">'Прил.6 (Заявл.на изм.в ШР)'!$A$1:$G$49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G24" i="6" s="1"/>
  <c r="E23" i="6"/>
  <c r="G23" i="6" s="1"/>
  <c r="G29" i="6" s="1"/>
  <c r="E16" i="6"/>
  <c r="G16" i="6" s="1"/>
  <c r="E15" i="6"/>
  <c r="G15" i="6" s="1"/>
  <c r="G21" i="6" s="1"/>
  <c r="G38" i="6" l="1"/>
  <c r="E21" i="6"/>
  <c r="E20" i="6"/>
  <c r="G20" i="6" s="1"/>
  <c r="E19" i="6"/>
  <c r="G19" i="6" s="1"/>
  <c r="E18" i="6"/>
  <c r="G18" i="6" s="1"/>
  <c r="E17" i="6"/>
  <c r="G17" i="6" s="1"/>
  <c r="F21" i="6"/>
  <c r="E29" i="6"/>
  <c r="E28" i="6"/>
  <c r="E27" i="6"/>
  <c r="E26" i="6"/>
  <c r="E25" i="6"/>
</calcChain>
</file>

<file path=xl/sharedStrings.xml><?xml version="1.0" encoding="utf-8"?>
<sst xmlns="http://schemas.openxmlformats.org/spreadsheetml/2006/main" count="536" uniqueCount="508">
  <si>
    <t>В ПРИКАЗ:</t>
  </si>
  <si>
    <t>Проректор по экономике, финансам и цифровой транcформации</t>
  </si>
  <si>
    <t>И.А. Астраханцева</t>
  </si>
  <si>
    <t>Заявление</t>
  </si>
  <si>
    <t xml:space="preserve">Прошу Вас рассмотреть возможность внесения изменений в штатное расписание                                                                                                                                                            
</t>
  </si>
  <si>
    <t>с    "  "   _________ 202   г.</t>
  </si>
  <si>
    <t xml:space="preserve">     (число)         (месяц)</t>
  </si>
  <si>
    <t>Предполагаемые изменения обоснованы следующими причинами:</t>
  </si>
  <si>
    <t>(обоснование целесообразности изменений)</t>
  </si>
  <si>
    <t>Перечень вводимых/выводимых ставок:</t>
  </si>
  <si>
    <t>№ п/п</t>
  </si>
  <si>
    <t>Подразделение</t>
  </si>
  <si>
    <t>Наименование должности, 
квалификационный уровень</t>
  </si>
  <si>
    <t>Кол-во ставок</t>
  </si>
  <si>
    <t>Должностной оклад, руб.</t>
  </si>
  <si>
    <t>Период, введения ставки, месяцев</t>
  </si>
  <si>
    <t>Итого, руб.</t>
  </si>
  <si>
    <t>Ввод</t>
  </si>
  <si>
    <t>Итого:</t>
  </si>
  <si>
    <t>Вывод</t>
  </si>
  <si>
    <t>Руководитель структурного подразделения</t>
  </si>
  <si>
    <t xml:space="preserve">                                                (подпись)                                 /Ф.И.О./</t>
  </si>
  <si>
    <t>"_____"  ____________ 202   г.</t>
  </si>
  <si>
    <t>СОГЛАСОВАНО ФЭД:</t>
  </si>
  <si>
    <t>СОГЛАСОВАНО:</t>
  </si>
  <si>
    <t xml:space="preserve">Директор ФЭД          </t>
  </si>
  <si>
    <t>Курирующий проректор</t>
  </si>
  <si>
    <t xml:space="preserve">                                                                  </t>
  </si>
  <si>
    <t xml:space="preserve">"_____"  ____________ 202   г. </t>
  </si>
  <si>
    <t>ПРОВЕРИЛ:</t>
  </si>
  <si>
    <t xml:space="preserve">Заместитель начальника        </t>
  </si>
  <si>
    <t xml:space="preserve">ОПЗПВСХ                                                                           </t>
  </si>
  <si>
    <t xml:space="preserve"> О.Н. Диаконова</t>
  </si>
  <si>
    <t>Управление науки</t>
  </si>
  <si>
    <t>"______"_________________202__г.</t>
  </si>
  <si>
    <t xml:space="preserve">(дата, подпись, Ф.И.О. ответственного работника) </t>
  </si>
  <si>
    <t>КФО</t>
  </si>
  <si>
    <t>Статья финансирования</t>
  </si>
  <si>
    <t xml:space="preserve">                                                         (дата, подпись, Ф.И.О. ответственного работника)</t>
  </si>
  <si>
    <t>Подразделения</t>
  </si>
  <si>
    <t>Должности</t>
  </si>
  <si>
    <t>оклад</t>
  </si>
  <si>
    <t>месяц</t>
  </si>
  <si>
    <t>Должность</t>
  </si>
  <si>
    <t>ФИО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</si>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</sst>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23" fillId="0" borderId="0"/>
  </cellStyleXfs>
  <cellXfs count="80">
    <xf numFmtId="0" fontId="0" fillId="0" borderId="0" xfId="0"/>
    <xf numFmtId="0" fontId="5" fillId="0" borderId="0" xfId="0" applyFont="1"/>
    <xf numFmtId="0" fontId="7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/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/>
    <xf numFmtId="164" fontId="13" fillId="2" borderId="3" xfId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" fontId="15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vertical="center" wrapText="1"/>
    </xf>
    <xf numFmtId="0" fontId="18" fillId="2" borderId="0" xfId="0" applyFont="1" applyFill="1"/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2" fontId="19" fillId="2" borderId="0" xfId="0" applyNumberFormat="1" applyFont="1" applyFill="1"/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left"/>
    </xf>
    <xf numFmtId="0" fontId="9" fillId="2" borderId="0" xfId="0" applyFont="1" applyFill="1" applyAlignment="1">
      <alignment wrapText="1"/>
    </xf>
    <xf numFmtId="0" fontId="16" fillId="2" borderId="0" xfId="0" applyFont="1" applyFill="1"/>
    <xf numFmtId="0" fontId="17" fillId="2" borderId="0" xfId="0" applyFont="1" applyFill="1" applyAlignment="1">
      <alignment wrapText="1"/>
    </xf>
    <xf numFmtId="0" fontId="19" fillId="2" borderId="0" xfId="0" applyFont="1" applyFill="1"/>
    <xf numFmtId="4" fontId="15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3" fillId="0" borderId="0" xfId="2"/>
    <xf numFmtId="0" fontId="24" fillId="3" borderId="8" xfId="2" applyFont="1" applyFill="1" applyBorder="1" applyAlignment="1">
      <alignment horizontal="left" vertical="top"/>
    </xf>
    <xf numFmtId="0" fontId="25" fillId="4" borderId="8" xfId="2" applyFont="1" applyFill="1" applyBorder="1" applyAlignment="1">
      <alignment horizontal="left" vertical="top"/>
    </xf>
    <xf numFmtId="4" fontId="23" fillId="0" borderId="0" xfId="2" applyNumberFormat="1"/>
    <xf numFmtId="4" fontId="0" fillId="0" borderId="0" xfId="0" applyNumberFormat="1"/>
    <xf numFmtId="0" fontId="25" fillId="2" borderId="8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16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2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7" fillId="2" borderId="5" xfId="0" applyFont="1" applyFill="1" applyBorder="1" applyAlignment="1">
      <alignment horizontal="center"/>
    </xf>
    <xf numFmtId="0" fontId="20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wrapText="1"/>
    </xf>
    <xf numFmtId="0" fontId="16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 xr:uid="{17022A8E-7B87-4682-B40F-1942FB6922AE}"/>
    <cellStyle name="Финансовый" xfId="1" builtinId="3"/>
  </cellStyles>
  <dxfs count="3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>
        <row r="4">
          <cell r="D4" t="str">
            <v>Директор, 2/2</v>
          </cell>
          <cell r="E4">
            <v>56300</v>
          </cell>
        </row>
        <row r="5">
          <cell r="D5" t="str">
            <v>Директор, 5</v>
          </cell>
          <cell r="E5">
            <v>102300</v>
          </cell>
        </row>
        <row r="6">
          <cell r="D6" t="str">
            <v>Директор департамента, 5</v>
          </cell>
          <cell r="E6">
            <v>102300</v>
          </cell>
        </row>
        <row r="7">
          <cell r="D7" t="str">
            <v>Директор лаборатории, 1</v>
          </cell>
          <cell r="E7">
            <v>32000</v>
          </cell>
        </row>
        <row r="8">
          <cell r="D8" t="str">
            <v>Заведующий лабораторией ЛОПС, 8</v>
          </cell>
          <cell r="E8">
            <v>283888.8</v>
          </cell>
        </row>
        <row r="9">
          <cell r="D9" t="str">
            <v>Заведующий отделом, 1/1</v>
          </cell>
          <cell r="E9">
            <v>35000</v>
          </cell>
        </row>
        <row r="10">
          <cell r="D10" t="str">
            <v>Заведующий отделом, 1</v>
          </cell>
          <cell r="E10">
            <v>32000</v>
          </cell>
        </row>
        <row r="11">
          <cell r="D11" t="str">
            <v>Заведующий сектором, 1/1</v>
          </cell>
          <cell r="E11">
            <v>35000</v>
          </cell>
        </row>
        <row r="12">
          <cell r="D12" t="str">
            <v>Заместитель главного бухгалтера, 5/3</v>
          </cell>
          <cell r="E12">
            <v>116300</v>
          </cell>
        </row>
        <row r="13">
          <cell r="D13" t="str">
            <v>Заместитель директора, 2/1</v>
          </cell>
          <cell r="E13">
            <v>39700</v>
          </cell>
        </row>
        <row r="14">
          <cell r="D14" t="str">
            <v>Заместитель директора, 4</v>
          </cell>
          <cell r="E14">
            <v>93400</v>
          </cell>
        </row>
        <row r="15">
          <cell r="D15" t="str">
            <v>Заместитель директора департамента, 4</v>
          </cell>
          <cell r="E15">
            <v>93400</v>
          </cell>
        </row>
        <row r="16">
          <cell r="D16" t="str">
            <v>Заместитель директора по учебной работе, 3/1</v>
          </cell>
          <cell r="E16">
            <v>62600</v>
          </cell>
        </row>
        <row r="17">
          <cell r="D17" t="str">
            <v>Заместитель начальника, 5/2</v>
          </cell>
          <cell r="E17">
            <v>69100</v>
          </cell>
        </row>
        <row r="18">
          <cell r="D18" t="str">
            <v>Заместитель начальника отдела, 1/1</v>
          </cell>
          <cell r="E18">
            <v>48600</v>
          </cell>
        </row>
        <row r="19">
          <cell r="D19" t="str">
            <v>Заместитель начальника управления, 5/2</v>
          </cell>
          <cell r="E19">
            <v>69100</v>
          </cell>
        </row>
        <row r="20">
          <cell r="D20" t="str">
            <v>Заместитель проректора по инфраструктуре, 6</v>
          </cell>
          <cell r="E20">
            <v>108700</v>
          </cell>
        </row>
        <row r="21">
          <cell r="D21" t="str">
            <v>Заместитель проректора по молодежной политике, 6</v>
          </cell>
          <cell r="E21">
            <v>108700</v>
          </cell>
        </row>
        <row r="22">
          <cell r="D22" t="str">
            <v>Заместитель проректора по науке и инновациям, 6</v>
          </cell>
          <cell r="E22">
            <v>108700</v>
          </cell>
        </row>
        <row r="23">
          <cell r="D23" t="str">
            <v>Заместитель проректора по образованию, 6</v>
          </cell>
          <cell r="E23">
            <v>108700</v>
          </cell>
        </row>
        <row r="24">
          <cell r="D24" t="str">
            <v>Заместитель проректора по экономике, финансам и цифровой трансформации, 6</v>
          </cell>
          <cell r="E24">
            <v>108700</v>
          </cell>
        </row>
        <row r="25">
          <cell r="D25" t="str">
            <v>Заместитель руководителя кластера, 1/1</v>
          </cell>
          <cell r="E25">
            <v>28200</v>
          </cell>
        </row>
        <row r="26">
          <cell r="D26" t="str">
            <v>Начальник, 2</v>
          </cell>
          <cell r="E26">
            <v>40900</v>
          </cell>
        </row>
        <row r="27">
          <cell r="D27" t="str">
            <v>Начальник, 1</v>
          </cell>
          <cell r="E27">
            <v>56300</v>
          </cell>
        </row>
        <row r="28">
          <cell r="D28" t="str">
            <v>Начальник отдела, 1</v>
          </cell>
          <cell r="E28">
            <v>56300</v>
          </cell>
        </row>
        <row r="29">
          <cell r="D29" t="str">
            <v>Начальник, 4</v>
          </cell>
          <cell r="E29">
            <v>93400</v>
          </cell>
        </row>
        <row r="30">
          <cell r="D30" t="str">
            <v>Начальник отдела безопасности, 2</v>
          </cell>
          <cell r="E30">
            <v>40900</v>
          </cell>
        </row>
        <row r="31">
          <cell r="D31" t="str">
            <v>Начальник отдела профилактики, 2</v>
          </cell>
          <cell r="E31">
            <v>40900</v>
          </cell>
        </row>
        <row r="32">
          <cell r="D32" t="str">
            <v>Начальник службы, 1</v>
          </cell>
          <cell r="E32">
            <v>56300</v>
          </cell>
        </row>
        <row r="33">
          <cell r="D33" t="str">
            <v>Начальник службы ПБ, 1</v>
          </cell>
          <cell r="E33">
            <v>56300</v>
          </cell>
        </row>
        <row r="34">
          <cell r="D34" t="str">
            <v>Начальник управления, 4</v>
          </cell>
          <cell r="E34">
            <v>93400</v>
          </cell>
        </row>
        <row r="35">
          <cell r="D35" t="str">
            <v>Руководитель кластера, 1</v>
          </cell>
          <cell r="E35">
            <v>32000</v>
          </cell>
        </row>
        <row r="36">
          <cell r="D36" t="str">
            <v>Руководитель по ГО, ЧС и ПБ, 1/3</v>
          </cell>
          <cell r="E36">
            <v>72500</v>
          </cell>
        </row>
        <row r="37">
          <cell r="D37" t="str">
            <v>Руководитель по комплексной безопасности, 3</v>
          </cell>
          <cell r="E37">
            <v>80600</v>
          </cell>
        </row>
        <row r="38">
          <cell r="D38" t="str">
            <v>Руководитель приемной комиссии, 2/2</v>
          </cell>
          <cell r="E38">
            <v>56300</v>
          </cell>
        </row>
        <row r="39">
          <cell r="D39" t="str">
            <v>Руководитель проекта, 2/2</v>
          </cell>
          <cell r="E39">
            <v>56300</v>
          </cell>
        </row>
        <row r="40">
          <cell r="D40" t="str">
            <v>Руководитель службы, 1/3</v>
          </cell>
          <cell r="E40">
            <v>72500</v>
          </cell>
        </row>
        <row r="41">
          <cell r="D41" t="str">
            <v>Руководитель Тушинского комплекса, 4</v>
          </cell>
          <cell r="E41">
            <v>93400</v>
          </cell>
        </row>
        <row r="42">
          <cell r="D42" t="str">
            <v>Руководитель центра, 2/2</v>
          </cell>
          <cell r="E42">
            <v>56300</v>
          </cell>
        </row>
        <row r="43">
          <cell r="D43" t="str">
            <v>Советник ректора, 3</v>
          </cell>
          <cell r="E43">
            <v>80600</v>
          </cell>
        </row>
        <row r="44">
          <cell r="D44" t="str">
            <v>Ученый секретарь, 3</v>
          </cell>
          <cell r="E44">
            <v>80600</v>
          </cell>
        </row>
        <row r="45">
          <cell r="D45" t="str">
            <v>Ведущий инженер ЛОПС, 5</v>
          </cell>
          <cell r="E45">
            <v>204702.75</v>
          </cell>
        </row>
        <row r="46">
          <cell r="D46" t="str">
            <v>Ведущий экономист ЛОПС, 2</v>
          </cell>
          <cell r="E46">
            <v>79606.62</v>
          </cell>
        </row>
        <row r="47">
          <cell r="D47" t="str">
            <v>Главный инженер проекта, 4</v>
          </cell>
          <cell r="E47">
            <v>30000</v>
          </cell>
        </row>
        <row r="48">
          <cell r="D48" t="str">
            <v>Главный специалист ЛОПС, 4</v>
          </cell>
          <cell r="E48">
            <v>170585.63</v>
          </cell>
        </row>
        <row r="49">
          <cell r="D49" t="str">
            <v>Заведующий лабораторией, 4</v>
          </cell>
          <cell r="E49">
            <v>96800</v>
          </cell>
        </row>
        <row r="50">
          <cell r="D50" t="str">
            <v>Заведующий лабораторией, 3</v>
          </cell>
          <cell r="E50">
            <v>80800</v>
          </cell>
        </row>
        <row r="51">
          <cell r="D51" t="str">
            <v>Заведующий лабораторией, 2</v>
          </cell>
          <cell r="E51">
            <v>40900</v>
          </cell>
        </row>
        <row r="52">
          <cell r="D52" t="str">
            <v>Инженер I категории ЛОПС, 3</v>
          </cell>
          <cell r="E52">
            <v>136468.5</v>
          </cell>
        </row>
        <row r="53">
          <cell r="D53" t="str">
            <v>Инженер ЛОПС, 1</v>
          </cell>
          <cell r="E53">
            <v>68234.25</v>
          </cell>
        </row>
        <row r="54">
          <cell r="D54" t="str">
            <v>Инженер-исследователь, 2</v>
          </cell>
          <cell r="E54">
            <v>25600</v>
          </cell>
        </row>
        <row r="55">
          <cell r="D55" t="str">
            <v>Инженер-проектировщик, 1</v>
          </cell>
          <cell r="E55">
            <v>23700</v>
          </cell>
        </row>
        <row r="56">
          <cell r="D56" t="str">
            <v>Лаборант ЛОПС, 1/1</v>
          </cell>
          <cell r="E56">
            <v>22440</v>
          </cell>
        </row>
        <row r="57">
          <cell r="D57" t="str">
            <v>Лаборант-исследователь, 4</v>
          </cell>
          <cell r="E57">
            <v>22440</v>
          </cell>
        </row>
        <row r="58">
          <cell r="D58" t="str">
            <v>Научный руководитель, 4</v>
          </cell>
          <cell r="E58">
            <v>96800</v>
          </cell>
        </row>
        <row r="59">
          <cell r="D59" t="str">
            <v>Руководитель группы 1 ЛОПС, 6</v>
          </cell>
          <cell r="E59">
            <v>227447.5</v>
          </cell>
        </row>
        <row r="60">
          <cell r="D60" t="str">
            <v>Руководитель группы 2 ЛОПС, 6</v>
          </cell>
          <cell r="E60">
            <v>227447.5</v>
          </cell>
        </row>
        <row r="61">
          <cell r="D61" t="str">
            <v>Руководитель группы 3 ЛОПС, 6</v>
          </cell>
          <cell r="E61">
            <v>227447.5</v>
          </cell>
        </row>
        <row r="62">
          <cell r="D62" t="str">
            <v>Руководитель центра, 2/2</v>
          </cell>
          <cell r="E62">
            <v>56300</v>
          </cell>
        </row>
        <row r="63">
          <cell r="D63" t="str">
            <v>Ведущий научный сотрудник, 3/1</v>
          </cell>
          <cell r="E63">
            <v>87200</v>
          </cell>
        </row>
        <row r="64">
          <cell r="D64" t="str">
            <v>Ведущий научный сотрудник, 3</v>
          </cell>
          <cell r="E64">
            <v>80800</v>
          </cell>
        </row>
        <row r="65">
          <cell r="D65" t="str">
            <v>Ведущий научный сотрудник ЛОПС, 7</v>
          </cell>
          <cell r="E65">
            <v>250192.25</v>
          </cell>
        </row>
        <row r="66">
          <cell r="D66" t="str">
            <v>Главный научный сотрудник, 4</v>
          </cell>
          <cell r="E66">
            <v>96800</v>
          </cell>
        </row>
        <row r="67">
          <cell r="D67" t="str">
            <v>Заведующий лабораторией, 3</v>
          </cell>
          <cell r="E67">
            <v>80800</v>
          </cell>
        </row>
        <row r="68">
          <cell r="D68" t="str">
            <v>Инженер-исследователь, 2</v>
          </cell>
          <cell r="E68">
            <v>25600</v>
          </cell>
        </row>
        <row r="69">
          <cell r="D69" t="str">
            <v>Младший научный сотрудник, 1</v>
          </cell>
          <cell r="E69">
            <v>64600</v>
          </cell>
        </row>
        <row r="70">
          <cell r="D70" t="str">
            <v>Младший научный сотрудник, 1/1</v>
          </cell>
          <cell r="E70">
            <v>69400</v>
          </cell>
        </row>
        <row r="71">
          <cell r="D71" t="str">
            <v>Научный сотрудник, 1/1</v>
          </cell>
          <cell r="E71">
            <v>69400</v>
          </cell>
        </row>
        <row r="72">
          <cell r="D72" t="str">
            <v>Научный сотрудник, 1</v>
          </cell>
          <cell r="E72">
            <v>64600</v>
          </cell>
        </row>
        <row r="73">
          <cell r="D73" t="str">
            <v>Старший научный сотрудник, 2/1</v>
          </cell>
          <cell r="E73">
            <v>74300</v>
          </cell>
        </row>
        <row r="74">
          <cell r="D74" t="str">
            <v>Старший научный сотрудник, 2/2</v>
          </cell>
          <cell r="E74">
            <v>80800</v>
          </cell>
        </row>
        <row r="75">
          <cell r="D75" t="str">
            <v>Старший научный сотрудник, 2</v>
          </cell>
          <cell r="E75">
            <v>69400</v>
          </cell>
        </row>
        <row r="76">
          <cell r="D76" t="str">
            <v>Мастер производственного обучения, 3</v>
          </cell>
          <cell r="E76">
            <v>33200</v>
          </cell>
        </row>
        <row r="77">
          <cell r="D77" t="str">
            <v>Педагог дополнительного образования, 2</v>
          </cell>
          <cell r="E77">
            <v>29000</v>
          </cell>
        </row>
        <row r="78">
          <cell r="D78" t="str">
            <v>Преподаватель, 4</v>
          </cell>
          <cell r="E78">
            <v>38100</v>
          </cell>
        </row>
        <row r="79">
          <cell r="D79" t="str">
            <v>Администратор, 1</v>
          </cell>
          <cell r="E79">
            <v>22440</v>
          </cell>
        </row>
        <row r="80">
          <cell r="D80" t="str">
            <v>Аккомпаниатор, 1</v>
          </cell>
          <cell r="E80">
            <v>22440</v>
          </cell>
        </row>
        <row r="81">
          <cell r="D81" t="str">
            <v>Аппаратчик приготовления химических растворов, 1</v>
          </cell>
          <cell r="E81">
            <v>22440</v>
          </cell>
        </row>
        <row r="82">
          <cell r="D82" t="str">
            <v>Аппаратчик синтеза, 1</v>
          </cell>
          <cell r="E82">
            <v>22440</v>
          </cell>
        </row>
        <row r="83">
          <cell r="D83" t="str">
            <v>Библиотекарь, 1</v>
          </cell>
          <cell r="E83">
            <v>24300</v>
          </cell>
        </row>
        <row r="84">
          <cell r="D84" t="str">
            <v>Бухгалтер, 1/1</v>
          </cell>
          <cell r="E84">
            <v>31200</v>
          </cell>
        </row>
        <row r="85">
          <cell r="D85" t="str">
            <v>Бухгалтер I категории, 3/1</v>
          </cell>
          <cell r="E85">
            <v>35000</v>
          </cell>
        </row>
        <row r="86">
          <cell r="D86" t="str">
            <v>Бухгалтер II категории, 2/1</v>
          </cell>
          <cell r="E86">
            <v>33200</v>
          </cell>
        </row>
        <row r="87">
          <cell r="D87" t="str">
            <v>Ведущий аналитик, 4</v>
          </cell>
          <cell r="E87">
            <v>36700</v>
          </cell>
        </row>
        <row r="88">
          <cell r="D88" t="str">
            <v>Ведущий бухгалтер-ревизор, 4</v>
          </cell>
          <cell r="E88">
            <v>36700</v>
          </cell>
        </row>
        <row r="89">
          <cell r="D89" t="str">
            <v>Ведущий инженер, 4</v>
          </cell>
          <cell r="E89">
            <v>36700</v>
          </cell>
        </row>
        <row r="90">
          <cell r="D90" t="str">
            <v>Ведущий программист, 4</v>
          </cell>
          <cell r="E90">
            <v>36700</v>
          </cell>
        </row>
        <row r="91">
          <cell r="D91" t="str">
            <v>Ведущий специалист, 4</v>
          </cell>
          <cell r="E91">
            <v>36700</v>
          </cell>
        </row>
        <row r="92">
          <cell r="D92" t="str">
            <v>Ведущий специалист по кадрам, 4</v>
          </cell>
          <cell r="E92">
            <v>36700</v>
          </cell>
        </row>
        <row r="93">
          <cell r="D93" t="str">
            <v>Ведущий экономист, 4</v>
          </cell>
          <cell r="E93">
            <v>36700</v>
          </cell>
        </row>
        <row r="94">
          <cell r="D94" t="str">
            <v>Водитель, 1</v>
          </cell>
          <cell r="E94">
            <v>22440</v>
          </cell>
        </row>
        <row r="95">
          <cell r="D95" t="str">
            <v>Главный библиограф, 1/1</v>
          </cell>
          <cell r="E95">
            <v>27500</v>
          </cell>
        </row>
        <row r="96">
          <cell r="D96" t="str">
            <v>Главный библиотекарь, 1/1</v>
          </cell>
          <cell r="E96">
            <v>27500</v>
          </cell>
        </row>
        <row r="97">
          <cell r="D97" t="str">
            <v>Главный инженер, 2</v>
          </cell>
          <cell r="E97">
            <v>67600</v>
          </cell>
        </row>
        <row r="98">
          <cell r="D98" t="str">
            <v>Главный конструктор, 2</v>
          </cell>
          <cell r="E98">
            <v>67600</v>
          </cell>
        </row>
        <row r="99">
          <cell r="D99" t="str">
            <v>Главный редактор, 3</v>
          </cell>
          <cell r="E99">
            <v>32000</v>
          </cell>
        </row>
        <row r="100">
          <cell r="D100" t="str">
            <v>Главный специалист, 5</v>
          </cell>
          <cell r="E100">
            <v>39800</v>
          </cell>
        </row>
        <row r="101">
          <cell r="D101" t="str">
            <v>Главный специалист, 5/1</v>
          </cell>
          <cell r="E101">
            <v>48400</v>
          </cell>
        </row>
        <row r="102">
          <cell r="D102" t="str">
            <v>Главный специалист (по экологии), 5/1</v>
          </cell>
          <cell r="E102">
            <v>48400</v>
          </cell>
        </row>
        <row r="103">
          <cell r="D103" t="str">
            <v>Главный специалист по охране труда, 5</v>
          </cell>
          <cell r="E103">
            <v>39800</v>
          </cell>
        </row>
        <row r="104">
          <cell r="D104" t="str">
            <v>Главный специалист по противопожарной профилактике, 5</v>
          </cell>
          <cell r="E104">
            <v>39800</v>
          </cell>
        </row>
        <row r="105">
          <cell r="D105" t="str">
            <v>Главный энергетик, 2</v>
          </cell>
          <cell r="E105">
            <v>67600</v>
          </cell>
        </row>
        <row r="106">
          <cell r="D106" t="str">
            <v>Главный юрисконсульт, 5/1</v>
          </cell>
          <cell r="E106">
            <v>48400</v>
          </cell>
        </row>
        <row r="107">
          <cell r="D107" t="str">
            <v>Дворник, 1</v>
          </cell>
          <cell r="E107">
            <v>22440</v>
          </cell>
        </row>
        <row r="108">
          <cell r="D108" t="str">
            <v>Дежурный, 1</v>
          </cell>
          <cell r="E108">
            <v>22440</v>
          </cell>
        </row>
        <row r="109">
          <cell r="D109" t="str">
            <v>Дежурный по выдаче справок, 1</v>
          </cell>
          <cell r="E109">
            <v>22440</v>
          </cell>
        </row>
        <row r="110">
          <cell r="D110" t="str">
            <v>Дежурный по залу, 1</v>
          </cell>
          <cell r="E110">
            <v>22440</v>
          </cell>
        </row>
        <row r="111">
          <cell r="D111" t="str">
            <v>Делопроизводитель, 1</v>
          </cell>
          <cell r="E111">
            <v>22440</v>
          </cell>
        </row>
        <row r="112">
          <cell r="D112" t="str">
            <v>Диспетчер, 1</v>
          </cell>
          <cell r="E112">
            <v>22440</v>
          </cell>
        </row>
        <row r="113">
          <cell r="D113" t="str">
            <v>Диспетчер ДДС, 1</v>
          </cell>
          <cell r="E113">
            <v>22440</v>
          </cell>
        </row>
        <row r="114">
          <cell r="D114" t="str">
            <v>Документовед, 1</v>
          </cell>
          <cell r="E114">
            <v>30000</v>
          </cell>
        </row>
        <row r="115">
          <cell r="D115" t="str">
            <v>Заведующий общежитием, 3/1</v>
          </cell>
          <cell r="E115">
            <v>30300</v>
          </cell>
        </row>
        <row r="116">
          <cell r="D116" t="str">
            <v>Заведующий сектором библиотеки, 1/1</v>
          </cell>
          <cell r="E116">
            <v>35000</v>
          </cell>
        </row>
        <row r="117">
          <cell r="D117" t="str">
            <v>Заведующий сектором музея, 1/1</v>
          </cell>
          <cell r="E117">
            <v>35000</v>
          </cell>
        </row>
        <row r="118">
          <cell r="D118" t="str">
            <v>Заведующий складом, 2</v>
          </cell>
          <cell r="E118">
            <v>22900</v>
          </cell>
        </row>
        <row r="119">
          <cell r="D119" t="str">
            <v>Звукорежиссер, 1</v>
          </cell>
          <cell r="E119">
            <v>29400</v>
          </cell>
        </row>
        <row r="120">
          <cell r="D120" t="str">
            <v>Инженер, 1</v>
          </cell>
          <cell r="E120">
            <v>30000</v>
          </cell>
        </row>
        <row r="121">
          <cell r="D121" t="str">
            <v>Инженер (по организации эксплуатации и ремонту зданий), 1</v>
          </cell>
          <cell r="E121">
            <v>30000</v>
          </cell>
        </row>
        <row r="122">
          <cell r="D122" t="str">
            <v>Инженер I категории, 3</v>
          </cell>
          <cell r="E122">
            <v>34400</v>
          </cell>
        </row>
        <row r="123">
          <cell r="D123" t="str">
            <v>Инженер по качеству, 1</v>
          </cell>
          <cell r="E123">
            <v>30000</v>
          </cell>
        </row>
        <row r="124">
          <cell r="D124" t="str">
            <v>Инженер по метрологии, 1</v>
          </cell>
          <cell r="E124">
            <v>30000</v>
          </cell>
        </row>
        <row r="125">
          <cell r="D125" t="str">
            <v>Инженер по надзору за строительством, 1</v>
          </cell>
          <cell r="E125">
            <v>30000</v>
          </cell>
        </row>
        <row r="126">
          <cell r="D126" t="str">
            <v>Инженер-сметчик, 1</v>
          </cell>
          <cell r="E126">
            <v>30000</v>
          </cell>
        </row>
        <row r="127">
          <cell r="D127" t="str">
            <v>Инженер-технолог, 1</v>
          </cell>
          <cell r="E127">
            <v>30000</v>
          </cell>
        </row>
        <row r="128">
          <cell r="D128" t="str">
            <v>Инженер-электроник, 1</v>
          </cell>
          <cell r="E128">
            <v>30000</v>
          </cell>
        </row>
        <row r="129">
          <cell r="D129" t="str">
            <v>Кастелянша, 1</v>
          </cell>
          <cell r="E129">
            <v>22440</v>
          </cell>
        </row>
        <row r="130">
          <cell r="D130" t="str">
            <v>Кладовщик, 1/1</v>
          </cell>
          <cell r="E130">
            <v>25400</v>
          </cell>
        </row>
        <row r="131">
          <cell r="D131" t="str">
            <v>Комендант, 1/1</v>
          </cell>
          <cell r="E131">
            <v>25400</v>
          </cell>
        </row>
        <row r="132">
          <cell r="D132" t="str">
            <v>Культорганизатор, 1</v>
          </cell>
          <cell r="E132">
            <v>22440</v>
          </cell>
        </row>
        <row r="133">
          <cell r="D133" t="str">
            <v>Лаборант, 1/1</v>
          </cell>
          <cell r="E133">
            <v>26600</v>
          </cell>
        </row>
        <row r="134">
          <cell r="D134" t="str">
            <v>Лаборант химического анализа, 1</v>
          </cell>
          <cell r="E134">
            <v>22440</v>
          </cell>
        </row>
        <row r="135">
          <cell r="D135" t="str">
            <v>Менеджер, 1</v>
          </cell>
          <cell r="E135">
            <v>30000</v>
          </cell>
        </row>
        <row r="136">
          <cell r="D136" t="str">
            <v>Менеджер (по качеству), 1</v>
          </cell>
          <cell r="E136">
            <v>30000</v>
          </cell>
        </row>
        <row r="137">
          <cell r="D137" t="str">
            <v>Менеджер по качеству, 1</v>
          </cell>
          <cell r="E137">
            <v>30000</v>
          </cell>
        </row>
        <row r="138">
          <cell r="D138" t="str">
            <v>Начальник котельной, 5</v>
          </cell>
          <cell r="E138">
            <v>27900</v>
          </cell>
        </row>
        <row r="139">
          <cell r="D139" t="str">
            <v>Начальник охраны Тушинского комплекса, 1</v>
          </cell>
          <cell r="E139">
            <v>22440</v>
          </cell>
        </row>
        <row r="140">
          <cell r="D140" t="str">
            <v>Нормоконтролер, 1</v>
          </cell>
          <cell r="E140">
            <v>30000</v>
          </cell>
        </row>
        <row r="141">
          <cell r="D141" t="str">
            <v>Оперативный дежурный ДДС, 1</v>
          </cell>
          <cell r="E141">
            <v>27600</v>
          </cell>
        </row>
        <row r="142">
          <cell r="D142" t="str">
            <v>Оператор котельной, 2</v>
          </cell>
          <cell r="E142">
            <v>22500</v>
          </cell>
        </row>
        <row r="143">
          <cell r="D143" t="str">
            <v>Оператор цифровой печати, 2</v>
          </cell>
          <cell r="E143">
            <v>22500</v>
          </cell>
        </row>
        <row r="144">
          <cell r="D144" t="str">
            <v>Оператор электронно-вычислительных и вычислительных машин, 1</v>
          </cell>
          <cell r="E144">
            <v>22440</v>
          </cell>
        </row>
        <row r="145">
          <cell r="D145" t="str">
            <v>Переплетчик, 1</v>
          </cell>
          <cell r="E145">
            <v>22440</v>
          </cell>
        </row>
        <row r="146">
          <cell r="D146" t="str">
            <v>Помощник проректора по инфаструктуре, 1</v>
          </cell>
          <cell r="E146">
            <v>32000</v>
          </cell>
        </row>
        <row r="147">
          <cell r="D147" t="str">
            <v>Помощник проректора по молодежной политике, 1</v>
          </cell>
          <cell r="E147">
            <v>32000</v>
          </cell>
        </row>
        <row r="148">
          <cell r="D148" t="str">
            <v>Помощник проректора по науке и инновациям, 1</v>
          </cell>
          <cell r="E148">
            <v>32000</v>
          </cell>
        </row>
        <row r="149">
          <cell r="D149" t="str">
            <v>Помощник проректора по образованию, 1</v>
          </cell>
          <cell r="E149">
            <v>32000</v>
          </cell>
        </row>
        <row r="150">
          <cell r="D150" t="str">
            <v>Помощник проректора по общим вопросам, 1</v>
          </cell>
          <cell r="E150">
            <v>32000</v>
          </cell>
        </row>
        <row r="151">
          <cell r="D151" t="str">
            <v>Помощник проректора по экономике, финансам и цифровой трансформации, 1</v>
          </cell>
          <cell r="E151">
            <v>32000</v>
          </cell>
        </row>
        <row r="152">
          <cell r="D152" t="str">
            <v>Помощник ректора, 1</v>
          </cell>
          <cell r="E152">
            <v>32000</v>
          </cell>
        </row>
        <row r="153">
          <cell r="D153" t="str">
            <v>Пресс-секретарь, 1</v>
          </cell>
          <cell r="E153">
            <v>30000</v>
          </cell>
        </row>
        <row r="154">
          <cell r="D154" t="str">
            <v>Программист, 1</v>
          </cell>
          <cell r="E154">
            <v>30000</v>
          </cell>
        </row>
        <row r="155">
          <cell r="D155" t="str">
            <v>Программист I категории, 3</v>
          </cell>
          <cell r="E155">
            <v>34400</v>
          </cell>
        </row>
        <row r="156">
          <cell r="D156" t="str">
            <v>Профессор - консультант, 1/3</v>
          </cell>
          <cell r="E156">
            <v>56300</v>
          </cell>
        </row>
        <row r="157">
          <cell r="D157" t="str">
            <v>Психолог, 1</v>
          </cell>
          <cell r="E157">
            <v>30000</v>
          </cell>
        </row>
        <row r="158">
          <cell r="D158" t="str">
            <v>Редактор, 2</v>
          </cell>
          <cell r="E158">
            <v>24600</v>
          </cell>
        </row>
        <row r="159">
          <cell r="D159" t="str">
            <v>Руководитель клуба, 1</v>
          </cell>
          <cell r="E159">
            <v>29400</v>
          </cell>
        </row>
        <row r="160">
          <cell r="D160" t="str">
            <v>Руководитель коллектива самодеятельного искусства, 1</v>
          </cell>
          <cell r="E160">
            <v>29400</v>
          </cell>
        </row>
        <row r="161">
          <cell r="D161" t="str">
            <v>Слесарь, 2</v>
          </cell>
          <cell r="E161">
            <v>22500</v>
          </cell>
        </row>
        <row r="162">
          <cell r="D162" t="str">
            <v>Слесарь аварийно-восстановительных работ, 2</v>
          </cell>
          <cell r="E162">
            <v>22500</v>
          </cell>
        </row>
        <row r="163">
          <cell r="D163" t="str">
            <v>Слесарь по контрольно-измерительным приборам и автоматике, 3</v>
          </cell>
          <cell r="E163">
            <v>24700</v>
          </cell>
        </row>
        <row r="164">
          <cell r="D164" t="str">
            <v>Слесарь-сантехник, 2</v>
          </cell>
          <cell r="E164">
            <v>22500</v>
          </cell>
        </row>
        <row r="165">
          <cell r="D165" t="str">
            <v>Специалист, 1</v>
          </cell>
          <cell r="E165">
            <v>30000</v>
          </cell>
        </row>
        <row r="166">
          <cell r="D166" t="str">
            <v>Специалист отдела ГО и ЧС, 1</v>
          </cell>
          <cell r="E166">
            <v>30000</v>
          </cell>
        </row>
        <row r="167">
          <cell r="D167" t="str">
            <v>Специалист по закупкам, 1</v>
          </cell>
          <cell r="E167">
            <v>30000</v>
          </cell>
        </row>
        <row r="168">
          <cell r="D168" t="str">
            <v>Специалист по охране труда, 1</v>
          </cell>
          <cell r="E168">
            <v>30000</v>
          </cell>
        </row>
        <row r="169">
          <cell r="D169" t="str">
            <v>Специалист по патентоведению, 1</v>
          </cell>
          <cell r="E169">
            <v>30000</v>
          </cell>
        </row>
        <row r="170">
          <cell r="D170" t="str">
            <v>Специалист по персоналу, 1</v>
          </cell>
          <cell r="E170">
            <v>30000</v>
          </cell>
        </row>
        <row r="171">
          <cell r="D171" t="str">
            <v>Специалист по противопожарной профилактике, 1</v>
          </cell>
          <cell r="E171">
            <v>30000</v>
          </cell>
        </row>
        <row r="172">
          <cell r="D172" t="str">
            <v>Специалист по эксплуатации зданий, 1</v>
          </cell>
          <cell r="E172">
            <v>30000</v>
          </cell>
        </row>
        <row r="173">
          <cell r="D173" t="str">
            <v>Старший администратор, 2</v>
          </cell>
          <cell r="E173">
            <v>22900</v>
          </cell>
        </row>
        <row r="174">
          <cell r="D174" t="str">
            <v>Старший администратор (проектов), 2</v>
          </cell>
          <cell r="E174">
            <v>22900</v>
          </cell>
        </row>
        <row r="175">
          <cell r="D175" t="str">
            <v>Старший дежурный, 2</v>
          </cell>
          <cell r="E175">
            <v>22900</v>
          </cell>
        </row>
        <row r="176">
          <cell r="D176" t="str">
            <v>Старший диспетчер ДДС, 2</v>
          </cell>
          <cell r="E176">
            <v>22900</v>
          </cell>
        </row>
        <row r="177">
          <cell r="D177" t="str">
            <v>Старший инспектор, 1</v>
          </cell>
          <cell r="E177">
            <v>27600</v>
          </cell>
        </row>
        <row r="178">
          <cell r="D178" t="str">
            <v>Старший лаборант, 2/1</v>
          </cell>
          <cell r="E178">
            <v>28500</v>
          </cell>
        </row>
        <row r="179">
          <cell r="D179" t="str">
            <v>Старший специалист, 4</v>
          </cell>
          <cell r="E179">
            <v>36700</v>
          </cell>
        </row>
        <row r="180">
          <cell r="D180" t="str">
            <v>Старший специалист по закупкам, 4</v>
          </cell>
          <cell r="E180">
            <v>36700</v>
          </cell>
        </row>
        <row r="181">
          <cell r="D181" t="str">
            <v>Сторож, 1</v>
          </cell>
          <cell r="E181">
            <v>22440</v>
          </cell>
        </row>
        <row r="182">
          <cell r="D182" t="str">
            <v>Техник, 1</v>
          </cell>
          <cell r="E182">
            <v>22440</v>
          </cell>
        </row>
        <row r="183">
          <cell r="D183" t="str">
            <v>Техник (по санитарному содержанию), 1</v>
          </cell>
          <cell r="E183">
            <v>22440</v>
          </cell>
        </row>
        <row r="184">
          <cell r="D184" t="str">
            <v>Техник I категории, 3</v>
          </cell>
          <cell r="E184">
            <v>24600</v>
          </cell>
        </row>
        <row r="185">
          <cell r="D185" t="str">
            <v>Техник по обслуживанию сантехнического оборудования, 1</v>
          </cell>
          <cell r="E185">
            <v>22440</v>
          </cell>
        </row>
        <row r="186">
          <cell r="D186" t="str">
            <v>Технический редактор, 1</v>
          </cell>
          <cell r="E186">
            <v>22440</v>
          </cell>
        </row>
        <row r="187">
          <cell r="D187" t="str">
            <v>Уборщик производственных и служебных помещений, 1</v>
          </cell>
          <cell r="E187">
            <v>22440</v>
          </cell>
        </row>
        <row r="188">
          <cell r="D188" t="str">
            <v>Фотокорреспондент, 1</v>
          </cell>
          <cell r="E188">
            <v>23300</v>
          </cell>
        </row>
        <row r="189">
          <cell r="D189" t="str">
            <v>Экономист, 1</v>
          </cell>
          <cell r="E189">
            <v>30000</v>
          </cell>
        </row>
        <row r="190">
          <cell r="D190" t="str">
            <v>Экономист II категории, 2</v>
          </cell>
          <cell r="E190">
            <v>32500</v>
          </cell>
        </row>
        <row r="191">
          <cell r="D191" t="str">
            <v>Эксперт, 1</v>
          </cell>
          <cell r="E191">
            <v>30000</v>
          </cell>
        </row>
        <row r="192">
          <cell r="D192" t="str">
            <v>Эксперт по сертификации, 1</v>
          </cell>
          <cell r="E192">
            <v>30000</v>
          </cell>
        </row>
        <row r="193">
          <cell r="D193" t="str">
            <v>Электромонтер по ремонту и обслуживанию электрооборудования, 2</v>
          </cell>
          <cell r="E193">
            <v>22500</v>
          </cell>
        </row>
        <row r="194">
          <cell r="D194" t="str">
            <v>Юрисконсульт, 1</v>
          </cell>
          <cell r="E194">
            <v>30000</v>
          </cell>
        </row>
        <row r="195">
          <cell r="D195" t="str">
            <v>Аппаратчик приготовления химических растворов, 1</v>
          </cell>
          <cell r="E195">
            <v>22440</v>
          </cell>
        </row>
        <row r="196">
          <cell r="D196" t="str">
            <v>Аппаратчик синтеза, 1</v>
          </cell>
          <cell r="E196">
            <v>22440</v>
          </cell>
        </row>
        <row r="197">
          <cell r="D197" t="str">
            <v>Ведущий инженер, 4</v>
          </cell>
          <cell r="E197">
            <v>36700</v>
          </cell>
        </row>
        <row r="198">
          <cell r="D198" t="str">
            <v>Ведущий программист, 4</v>
          </cell>
          <cell r="E198">
            <v>36700</v>
          </cell>
        </row>
        <row r="199">
          <cell r="D199" t="str">
            <v>Ведущий специалист, 4</v>
          </cell>
          <cell r="E199">
            <v>36700</v>
          </cell>
        </row>
        <row r="200">
          <cell r="D200" t="str">
            <v>Ведущий электроник, 4</v>
          </cell>
          <cell r="E200">
            <v>36700</v>
          </cell>
        </row>
        <row r="201">
          <cell r="D201" t="str">
            <v>Главный специалист, 5</v>
          </cell>
          <cell r="E201">
            <v>39800</v>
          </cell>
        </row>
        <row r="202">
          <cell r="D202" t="str">
            <v>Главный специалист, 5/1</v>
          </cell>
          <cell r="E202">
            <v>48400</v>
          </cell>
        </row>
        <row r="203">
          <cell r="D203" t="str">
            <v>Главный специалист (по организационной работе), 5/1</v>
          </cell>
          <cell r="E203">
            <v>48400</v>
          </cell>
        </row>
        <row r="204">
          <cell r="D204" t="str">
            <v>Делопроизводитель, 1</v>
          </cell>
          <cell r="E204">
            <v>22440</v>
          </cell>
        </row>
        <row r="205">
          <cell r="D205" t="str">
            <v>Документовед, 1</v>
          </cell>
          <cell r="E205">
            <v>30000</v>
          </cell>
        </row>
        <row r="206">
          <cell r="D206" t="str">
            <v>Заведующий кабинетом, 1/2</v>
          </cell>
          <cell r="E206">
            <v>37600</v>
          </cell>
        </row>
        <row r="207">
          <cell r="D207" t="str">
            <v>Заведующий лабораторией, 2</v>
          </cell>
          <cell r="E207">
            <v>40900</v>
          </cell>
        </row>
        <row r="208">
          <cell r="D208" t="str">
            <v>Заведующий спортивным комплексом, 1</v>
          </cell>
          <cell r="E208">
            <v>32000</v>
          </cell>
        </row>
        <row r="209">
          <cell r="D209" t="str">
            <v>Инженер, 1</v>
          </cell>
          <cell r="E209">
            <v>30000</v>
          </cell>
        </row>
        <row r="210">
          <cell r="D210" t="str">
            <v>Инженер I категории, 3</v>
          </cell>
          <cell r="E210">
            <v>34400</v>
          </cell>
        </row>
        <row r="211">
          <cell r="D211" t="str">
            <v>Инженер II категории, 2</v>
          </cell>
          <cell r="E211">
            <v>32500</v>
          </cell>
        </row>
        <row r="212">
          <cell r="D212" t="str">
            <v>Лаборант, 1/1</v>
          </cell>
          <cell r="E212">
            <v>26600</v>
          </cell>
        </row>
        <row r="213">
          <cell r="D213" t="str">
            <v>Лаборант химического анализа, 1</v>
          </cell>
          <cell r="E213">
            <v>22440</v>
          </cell>
        </row>
        <row r="214">
          <cell r="D214" t="str">
            <v>Оператор электронно-вычислительных и вычислительных машин, 1</v>
          </cell>
          <cell r="E214">
            <v>22440</v>
          </cell>
        </row>
        <row r="215">
          <cell r="D215" t="str">
            <v>Программист, 1</v>
          </cell>
          <cell r="E215">
            <v>30000</v>
          </cell>
        </row>
        <row r="216">
          <cell r="D216" t="str">
            <v>Программист I категории, 3</v>
          </cell>
          <cell r="E216">
            <v>34400</v>
          </cell>
        </row>
        <row r="217">
          <cell r="D217" t="str">
            <v>Специалист, 1</v>
          </cell>
          <cell r="E217">
            <v>30000</v>
          </cell>
        </row>
        <row r="218">
          <cell r="D218" t="str">
            <v>Специалист по учебно-методической работе, 1</v>
          </cell>
          <cell r="E218">
            <v>22500</v>
          </cell>
        </row>
        <row r="219">
          <cell r="D219" t="str">
            <v>Специалист по учебно-методической работе I категории, 3</v>
          </cell>
          <cell r="E219">
            <v>26400</v>
          </cell>
        </row>
        <row r="220">
          <cell r="D220" t="str">
            <v>Специалист по учебно-методической работе II категории, 2</v>
          </cell>
          <cell r="E220">
            <v>24200</v>
          </cell>
        </row>
        <row r="221">
          <cell r="D221" t="str">
            <v>Старший лаборант, 2/1</v>
          </cell>
          <cell r="E221">
            <v>28500</v>
          </cell>
        </row>
        <row r="222">
          <cell r="D222" t="str">
            <v>Техник, 1</v>
          </cell>
          <cell r="E222">
            <v>22440</v>
          </cell>
        </row>
        <row r="223">
          <cell r="D223" t="str">
            <v>Техник I категории, 3</v>
          </cell>
          <cell r="E223">
            <v>24600</v>
          </cell>
        </row>
        <row r="224">
          <cell r="D224" t="str">
            <v>Техник II категории, 2</v>
          </cell>
          <cell r="E224">
            <v>22900</v>
          </cell>
        </row>
        <row r="225">
          <cell r="D225" t="str">
            <v>Тьютор, 3</v>
          </cell>
          <cell r="E225">
            <v>26400</v>
          </cell>
        </row>
        <row r="226">
          <cell r="D226" t="str">
            <v>Учебный мастер, 1</v>
          </cell>
          <cell r="E226">
            <v>22500</v>
          </cell>
        </row>
        <row r="227">
          <cell r="D227" t="str">
            <v>Учебный мастер I категории, 3</v>
          </cell>
          <cell r="E227">
            <v>26400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FC74-F5A6-4DF9-8F45-180797A426E0}">
  <sheetPr>
    <pageSetUpPr fitToPage="1"/>
  </sheetPr>
  <dimension ref="A1:H50"/>
  <sheetViews>
    <sheetView tabSelected="1" view="pageBreakPreview" zoomScaleNormal="100" zoomScaleSheetLayoutView="100" workbookViewId="0">
      <selection activeCell="C43" sqref="C43"/>
    </sheetView>
  </sheetViews>
  <sheetFormatPr defaultColWidth="9.140625" defaultRowHeight="15"/>
  <cols>
    <col min="1" max="1" width="3.85546875" customWidth="1"/>
    <col min="2" max="2" width="62.28515625" customWidth="1"/>
    <col min="3" max="3" width="48.42578125" customWidth="1"/>
    <col min="4" max="4" width="15.7109375" customWidth="1"/>
    <col min="5" max="5" width="18.85546875" customWidth="1"/>
    <col min="6" max="6" width="16.140625" customWidth="1"/>
    <col min="7" max="7" width="28" customWidth="1"/>
    <col min="8" max="8" width="17" bestFit="1" customWidth="1"/>
  </cols>
  <sheetData>
    <row r="1" spans="1:8" s="2" customFormat="1" ht="18.75">
      <c r="F1" s="1" t="s">
        <v>0</v>
      </c>
      <c r="G1"/>
      <c r="H1" s="5"/>
    </row>
    <row r="2" spans="1:8" s="2" customFormat="1" ht="36" customHeight="1">
      <c r="B2" s="3"/>
      <c r="F2" s="58" t="s">
        <v>1</v>
      </c>
      <c r="G2" s="58"/>
      <c r="H2" s="5"/>
    </row>
    <row r="3" spans="1:8" s="2" customFormat="1" ht="18.75">
      <c r="F3" s="59" t="s">
        <v>2</v>
      </c>
      <c r="G3" s="59"/>
      <c r="H3" s="5"/>
    </row>
    <row r="4" spans="1:8" s="2" customFormat="1" ht="20.25">
      <c r="A4" s="60" t="s">
        <v>3</v>
      </c>
      <c r="B4" s="60"/>
      <c r="C4" s="60"/>
      <c r="D4" s="60"/>
      <c r="E4" s="60"/>
      <c r="F4" s="60"/>
      <c r="G4" s="60"/>
      <c r="H4" s="5"/>
    </row>
    <row r="5" spans="1:8" s="2" customFormat="1" ht="18.75" customHeight="1">
      <c r="A5" s="61" t="s">
        <v>4</v>
      </c>
      <c r="B5" s="61"/>
      <c r="C5" s="61"/>
      <c r="D5" s="61"/>
      <c r="E5" s="61"/>
      <c r="F5" s="61"/>
      <c r="G5" s="61"/>
      <c r="H5" s="5"/>
    </row>
    <row r="6" spans="1:8" s="2" customFormat="1" ht="18.75">
      <c r="A6" s="6" t="s">
        <v>5</v>
      </c>
      <c r="C6" s="4"/>
      <c r="D6" s="7"/>
      <c r="E6" s="7"/>
      <c r="H6" s="5"/>
    </row>
    <row r="7" spans="1:8" s="2" customFormat="1" ht="18.75" customHeight="1">
      <c r="A7" s="8" t="s">
        <v>6</v>
      </c>
      <c r="C7" s="9"/>
      <c r="H7" s="5"/>
    </row>
    <row r="8" spans="1:8" s="2" customFormat="1" ht="18.75" customHeight="1">
      <c r="A8" s="61" t="s">
        <v>7</v>
      </c>
      <c r="B8" s="61"/>
      <c r="C8" s="61"/>
      <c r="D8" s="61"/>
      <c r="E8" s="61"/>
      <c r="F8" s="61"/>
      <c r="G8" s="61"/>
      <c r="H8" s="5"/>
    </row>
    <row r="9" spans="1:8" s="2" customFormat="1" ht="28.5" customHeight="1">
      <c r="A9" s="49"/>
      <c r="B9" s="50"/>
      <c r="C9" s="50"/>
      <c r="D9" s="50"/>
      <c r="E9" s="50"/>
      <c r="F9" s="50"/>
      <c r="G9" s="50"/>
      <c r="H9" s="5"/>
    </row>
    <row r="10" spans="1:8" s="2" customFormat="1">
      <c r="A10" s="63" t="s">
        <v>8</v>
      </c>
      <c r="B10" s="63"/>
      <c r="C10" s="63"/>
      <c r="D10" s="63"/>
      <c r="E10" s="63"/>
      <c r="F10" s="63"/>
      <c r="G10" s="63"/>
      <c r="H10" s="5"/>
    </row>
    <row r="11" spans="1:8" s="2" customFormat="1" ht="18.75">
      <c r="A11" s="10" t="s">
        <v>9</v>
      </c>
      <c r="B11" s="10"/>
      <c r="C11" s="10"/>
      <c r="D11" s="10"/>
      <c r="E11" s="10"/>
      <c r="F11" s="10"/>
      <c r="G11" s="10"/>
      <c r="H11" s="5"/>
    </row>
    <row r="12" spans="1:8" s="2" customFormat="1" ht="57">
      <c r="A12" s="11" t="s">
        <v>10</v>
      </c>
      <c r="B12" s="11" t="s">
        <v>11</v>
      </c>
      <c r="C12" s="40" t="s">
        <v>12</v>
      </c>
      <c r="D12" s="11" t="s">
        <v>13</v>
      </c>
      <c r="E12" s="11" t="s">
        <v>14</v>
      </c>
      <c r="F12" s="11" t="s">
        <v>15</v>
      </c>
      <c r="G12" s="11" t="s">
        <v>16</v>
      </c>
      <c r="H12" s="5"/>
    </row>
    <row r="13" spans="1:8" s="2" customFormat="1">
      <c r="A13" s="12">
        <v>1</v>
      </c>
      <c r="B13" s="12">
        <v>2</v>
      </c>
      <c r="C13" s="13">
        <v>3</v>
      </c>
      <c r="D13" s="12">
        <v>4</v>
      </c>
      <c r="E13" s="12">
        <v>5</v>
      </c>
      <c r="F13" s="12">
        <v>6</v>
      </c>
      <c r="G13" s="12">
        <v>7</v>
      </c>
      <c r="H13" s="5"/>
    </row>
    <row r="14" spans="1:8" s="2" customFormat="1" ht="15.75" customHeight="1">
      <c r="A14" s="64" t="s">
        <v>17</v>
      </c>
      <c r="B14" s="65"/>
      <c r="C14" s="65"/>
      <c r="D14" s="65"/>
      <c r="E14" s="65"/>
      <c r="F14" s="65"/>
      <c r="G14" s="66"/>
      <c r="H14" s="5"/>
    </row>
    <row r="15" spans="1:8" s="2" customFormat="1">
      <c r="A15" s="14">
        <v>1</v>
      </c>
      <c r="B15" s="16"/>
      <c r="C15" s="16"/>
      <c r="D15" s="15"/>
      <c r="E15" s="17" t="e">
        <f>VLOOKUP(C15,Справочник!$D$3:$E$252,2,0)</f>
        <v>#N/A</v>
      </c>
      <c r="F15" s="17"/>
      <c r="G15" s="18" t="e">
        <f>D15*E15*F15</f>
        <v>#N/A</v>
      </c>
      <c r="H15" s="5"/>
    </row>
    <row r="16" spans="1:8" s="2" customFormat="1">
      <c r="A16" s="14">
        <v>2</v>
      </c>
      <c r="B16" s="16"/>
      <c r="C16" s="16"/>
      <c r="D16" s="15"/>
      <c r="E16" s="17" t="e">
        <f>VLOOKUP(C16,Справочник!$D$3:$E$252,2,0)</f>
        <v>#N/A</v>
      </c>
      <c r="F16" s="17"/>
      <c r="G16" s="18" t="e">
        <f t="shared" ref="G16:G20" si="0">D16*E16*F16</f>
        <v>#N/A</v>
      </c>
      <c r="H16" s="5"/>
    </row>
    <row r="17" spans="1:8" s="2" customFormat="1" hidden="1">
      <c r="A17" s="14">
        <v>7</v>
      </c>
      <c r="B17" s="15"/>
      <c r="C17" s="16"/>
      <c r="D17" s="15"/>
      <c r="E17" s="17" t="e">
        <f>VLOOKUP(C17,Справочник!$D$4:$E$252,2,1)</f>
        <v>#N/A</v>
      </c>
      <c r="F17" s="17"/>
      <c r="G17" s="18" t="e">
        <f t="shared" si="0"/>
        <v>#N/A</v>
      </c>
      <c r="H17" s="5"/>
    </row>
    <row r="18" spans="1:8" s="2" customFormat="1" hidden="1">
      <c r="A18" s="14">
        <v>8</v>
      </c>
      <c r="B18" s="15"/>
      <c r="C18" s="16"/>
      <c r="D18" s="15"/>
      <c r="E18" s="17" t="e">
        <f>VLOOKUP(C18,Справочник!$D$4:$E$252,2,1)</f>
        <v>#N/A</v>
      </c>
      <c r="F18" s="17"/>
      <c r="G18" s="18" t="e">
        <f t="shared" si="0"/>
        <v>#N/A</v>
      </c>
      <c r="H18" s="5"/>
    </row>
    <row r="19" spans="1:8" s="2" customFormat="1" hidden="1">
      <c r="A19" s="14">
        <v>9</v>
      </c>
      <c r="B19" s="15"/>
      <c r="C19" s="16"/>
      <c r="D19" s="15"/>
      <c r="E19" s="17" t="e">
        <f>VLOOKUP(C19,Справочник!$D$4:$E$252,2,1)</f>
        <v>#N/A</v>
      </c>
      <c r="F19" s="17"/>
      <c r="G19" s="18" t="e">
        <f t="shared" si="0"/>
        <v>#N/A</v>
      </c>
      <c r="H19" s="5"/>
    </row>
    <row r="20" spans="1:8" s="2" customFormat="1" hidden="1" collapsed="1">
      <c r="A20" s="14">
        <v>10</v>
      </c>
      <c r="B20" s="15"/>
      <c r="C20" s="16"/>
      <c r="D20" s="15"/>
      <c r="E20" s="17" t="e">
        <f>VLOOKUP(C20,Справочник!$D$4:$E$252,2,1)</f>
        <v>#N/A</v>
      </c>
      <c r="F20" s="17"/>
      <c r="G20" s="18" t="e">
        <f t="shared" si="0"/>
        <v>#N/A</v>
      </c>
      <c r="H20" s="5"/>
    </row>
    <row r="21" spans="1:8" s="2" customFormat="1">
      <c r="A21" s="19"/>
      <c r="B21" s="20" t="s">
        <v>18</v>
      </c>
      <c r="C21" s="16"/>
      <c r="D21" s="21"/>
      <c r="E21" s="22" t="str">
        <f>IF(ISERROR(VLOOKUP(B21,#REF!,2,0)),"",VLOOKUP(B21,#REF!,2,0))</f>
        <v/>
      </c>
      <c r="F21" s="22" t="str">
        <f>IF(ISERROR(VLOOKUP(C21,#REF!,2,0)),"",VLOOKUP(C21,#REF!,2,0))</f>
        <v/>
      </c>
      <c r="G21" s="39" t="e">
        <f>SUM(G15:G16)</f>
        <v>#N/A</v>
      </c>
      <c r="H21" s="5"/>
    </row>
    <row r="22" spans="1:8" s="2" customFormat="1" ht="15.75" customHeight="1">
      <c r="A22" s="64" t="s">
        <v>19</v>
      </c>
      <c r="B22" s="65"/>
      <c r="C22" s="65"/>
      <c r="D22" s="65"/>
      <c r="E22" s="65"/>
      <c r="F22" s="65"/>
      <c r="G22" s="66"/>
      <c r="H22" s="5"/>
    </row>
    <row r="23" spans="1:8" s="2" customFormat="1">
      <c r="A23" s="14">
        <v>1</v>
      </c>
      <c r="B23" s="16"/>
      <c r="C23" s="16"/>
      <c r="D23" s="15"/>
      <c r="E23" s="17" t="e">
        <f>VLOOKUP(C23,Справочник!$D$3:$E$252,2,0)</f>
        <v>#N/A</v>
      </c>
      <c r="F23" s="17"/>
      <c r="G23" s="18" t="e">
        <f>D23*E23*F23</f>
        <v>#N/A</v>
      </c>
      <c r="H23" s="5"/>
    </row>
    <row r="24" spans="1:8" s="2" customFormat="1">
      <c r="A24" s="23">
        <v>2</v>
      </c>
      <c r="B24" s="16"/>
      <c r="C24" s="16"/>
      <c r="D24" s="15"/>
      <c r="E24" s="17" t="e">
        <f>VLOOKUP(C24,Справочник!$D$3:$E$252,2,0)</f>
        <v>#N/A</v>
      </c>
      <c r="F24" s="17"/>
      <c r="G24" s="18" t="e">
        <f t="shared" ref="G24" si="1">D24*E24*F24</f>
        <v>#N/A</v>
      </c>
      <c r="H24" s="5"/>
    </row>
    <row r="25" spans="1:8" s="2" customFormat="1" hidden="1">
      <c r="A25" s="14">
        <v>7</v>
      </c>
      <c r="B25" s="15"/>
      <c r="C25" s="16"/>
      <c r="D25" s="15"/>
      <c r="E25" s="17" t="e">
        <f>VLOOKUP(C25,[1]Справочник!$D$3:$E$227,2,0)</f>
        <v>#N/A</v>
      </c>
      <c r="F25" s="15"/>
      <c r="G25" s="18"/>
      <c r="H25" s="5"/>
    </row>
    <row r="26" spans="1:8" s="2" customFormat="1" hidden="1">
      <c r="A26" s="23">
        <v>8</v>
      </c>
      <c r="B26" s="15"/>
      <c r="C26" s="16"/>
      <c r="D26" s="15"/>
      <c r="E26" s="17" t="e">
        <f>VLOOKUP(C26,[1]Справочник!$D$3:$E$227,2,0)</f>
        <v>#N/A</v>
      </c>
      <c r="F26" s="15"/>
      <c r="G26" s="18"/>
      <c r="H26" s="5"/>
    </row>
    <row r="27" spans="1:8" s="2" customFormat="1" hidden="1">
      <c r="A27" s="14">
        <v>9</v>
      </c>
      <c r="B27" s="15"/>
      <c r="C27" s="16"/>
      <c r="D27" s="15"/>
      <c r="E27" s="17" t="e">
        <f>VLOOKUP(C27,[1]Справочник!$D$3:$E$227,2,0)</f>
        <v>#N/A</v>
      </c>
      <c r="F27" s="15"/>
      <c r="G27" s="18"/>
      <c r="H27" s="5"/>
    </row>
    <row r="28" spans="1:8" s="2" customFormat="1" hidden="1" collapsed="1">
      <c r="A28" s="23">
        <v>10</v>
      </c>
      <c r="B28" s="15"/>
      <c r="C28" s="16"/>
      <c r="D28" s="15"/>
      <c r="E28" s="17" t="e">
        <f>VLOOKUP(C28,[1]Справочник!$D$3:$E$227,2,0)</f>
        <v>#N/A</v>
      </c>
      <c r="F28" s="15"/>
      <c r="G28" s="18"/>
      <c r="H28" s="5"/>
    </row>
    <row r="29" spans="1:8" s="25" customFormat="1" ht="14.25">
      <c r="A29" s="19"/>
      <c r="B29" s="20" t="s">
        <v>18</v>
      </c>
      <c r="C29" s="16"/>
      <c r="D29" s="21"/>
      <c r="E29" s="22" t="str">
        <f>IF(ISERROR(VLOOKUP(B29,#REF!,2,0)),"",VLOOKUP(B29,#REF!,2,0))</f>
        <v/>
      </c>
      <c r="F29" s="20"/>
      <c r="G29" s="24" t="e">
        <f>SUM(G23:G28)</f>
        <v>#N/A</v>
      </c>
    </row>
    <row r="30" spans="1:8" s="2" customFormat="1" ht="18.75" customHeight="1">
      <c r="A30" s="67" t="s">
        <v>20</v>
      </c>
      <c r="B30" s="67"/>
      <c r="D30" s="28"/>
      <c r="E30" s="28"/>
      <c r="F30" s="7"/>
      <c r="G30" s="28"/>
      <c r="H30" s="5"/>
    </row>
    <row r="31" spans="1:8" s="2" customFormat="1" ht="18.75">
      <c r="A31" s="51"/>
      <c r="B31" s="51"/>
      <c r="C31" s="37"/>
      <c r="D31" s="29"/>
      <c r="E31" s="57"/>
      <c r="F31" s="28"/>
      <c r="G31" s="30"/>
      <c r="H31" s="5"/>
    </row>
    <row r="32" spans="1:8" s="2" customFormat="1" ht="16.5" customHeight="1">
      <c r="A32" s="68" t="s">
        <v>21</v>
      </c>
      <c r="B32" s="68"/>
      <c r="D32" s="29"/>
      <c r="E32" s="57"/>
      <c r="F32" s="28"/>
      <c r="G32" s="31"/>
      <c r="H32" s="5"/>
    </row>
    <row r="33" spans="1:8" s="2" customFormat="1" ht="17.25">
      <c r="A33" s="28" t="s">
        <v>22</v>
      </c>
      <c r="C33" s="38"/>
      <c r="D33" s="57"/>
      <c r="E33" s="57"/>
      <c r="F33" s="28"/>
      <c r="G33" s="32"/>
      <c r="H33" s="5"/>
    </row>
    <row r="34" spans="1:8" s="2" customFormat="1" ht="9.75" customHeight="1">
      <c r="A34" s="28"/>
      <c r="C34" s="38"/>
      <c r="D34" s="57"/>
      <c r="E34" s="57"/>
      <c r="F34" s="28"/>
      <c r="G34" s="32"/>
      <c r="H34" s="5"/>
    </row>
    <row r="35" spans="1:8" s="2" customFormat="1" ht="15" customHeight="1">
      <c r="A35" s="69" t="s">
        <v>23</v>
      </c>
      <c r="B35" s="69"/>
      <c r="C35" s="33"/>
      <c r="D35" s="26"/>
      <c r="E35" s="69" t="s">
        <v>24</v>
      </c>
      <c r="F35" s="69"/>
    </row>
    <row r="36" spans="1:8" s="2" customFormat="1" ht="6.75" customHeight="1">
      <c r="C36" s="36"/>
      <c r="D36" s="7"/>
      <c r="E36" s="70"/>
      <c r="F36" s="70"/>
      <c r="G36" s="70"/>
    </row>
    <row r="37" spans="1:8" s="2" customFormat="1" ht="18.75">
      <c r="A37" s="2" t="s">
        <v>25</v>
      </c>
      <c r="C37" s="36"/>
      <c r="D37" s="7"/>
      <c r="E37" s="70" t="s">
        <v>26</v>
      </c>
      <c r="F37" s="70"/>
      <c r="G37" s="70"/>
    </row>
    <row r="38" spans="1:8" s="2" customFormat="1" ht="18.75">
      <c r="A38" s="62" t="s">
        <v>27</v>
      </c>
      <c r="B38" s="62"/>
      <c r="C38" s="36"/>
      <c r="D38" s="7"/>
      <c r="F38" s="52"/>
      <c r="G38" s="53" t="str">
        <f>VLOOKUP(E37,Справочник!L3:M10,2,0)</f>
        <v>/Ф.И.О./</v>
      </c>
    </row>
    <row r="39" spans="1:8" s="2" customFormat="1" ht="21" customHeight="1">
      <c r="A39" s="47"/>
      <c r="B39" s="47"/>
      <c r="C39" s="36"/>
      <c r="D39" s="7"/>
      <c r="E39" s="70" t="s">
        <v>28</v>
      </c>
      <c r="F39" s="70"/>
      <c r="G39" s="70"/>
    </row>
    <row r="40" spans="1:8" s="2" customFormat="1" ht="15" customHeight="1">
      <c r="A40" s="69" t="s">
        <v>29</v>
      </c>
      <c r="B40" s="69"/>
      <c r="C40" s="33"/>
      <c r="D40" s="26"/>
      <c r="E40" s="69"/>
      <c r="F40" s="69"/>
    </row>
    <row r="41" spans="1:8" s="2" customFormat="1" ht="18.75">
      <c r="A41" s="71" t="s">
        <v>30</v>
      </c>
      <c r="B41" s="71"/>
      <c r="C41" s="33"/>
      <c r="D41" s="26"/>
      <c r="E41" s="56"/>
      <c r="F41" s="56"/>
    </row>
    <row r="42" spans="1:8" s="2" customFormat="1" ht="18.75">
      <c r="A42" s="71" t="s">
        <v>31</v>
      </c>
      <c r="B42" s="71"/>
      <c r="C42" s="33"/>
      <c r="D42" s="26"/>
      <c r="E42" s="74"/>
      <c r="F42" s="74"/>
      <c r="G42" s="74"/>
    </row>
    <row r="43" spans="1:8" s="2" customFormat="1" ht="15.75" customHeight="1">
      <c r="A43" s="54"/>
      <c r="B43" s="54" t="s">
        <v>32</v>
      </c>
      <c r="C43" s="33"/>
      <c r="D43" s="26"/>
      <c r="E43" s="75" t="s">
        <v>33</v>
      </c>
      <c r="F43" s="75"/>
      <c r="G43" s="75"/>
      <c r="H43" s="5"/>
    </row>
    <row r="44" spans="1:8" s="2" customFormat="1" ht="17.25" customHeight="1">
      <c r="A44" s="79" t="s">
        <v>34</v>
      </c>
      <c r="B44" s="79"/>
      <c r="C44" s="33"/>
      <c r="D44" s="26"/>
      <c r="E44" s="77" t="s">
        <v>35</v>
      </c>
      <c r="F44" s="77"/>
      <c r="G44" s="77"/>
      <c r="H44" s="5"/>
    </row>
    <row r="45" spans="1:8" s="2" customFormat="1" ht="15.75" customHeight="1">
      <c r="A45" s="55"/>
      <c r="B45" s="55"/>
      <c r="C45" s="33"/>
      <c r="D45" s="26"/>
      <c r="E45" s="48"/>
      <c r="F45" s="48"/>
      <c r="G45" s="48"/>
      <c r="H45" s="5"/>
    </row>
    <row r="46" spans="1:8" s="2" customFormat="1" ht="18.75" customHeight="1">
      <c r="A46" s="78" t="s">
        <v>36</v>
      </c>
      <c r="B46" s="78"/>
      <c r="C46" s="55"/>
      <c r="D46" s="26"/>
      <c r="E46" s="27"/>
      <c r="H46" s="5"/>
    </row>
    <row r="47" spans="1:8" s="2" customFormat="1" ht="18.75" customHeight="1">
      <c r="A47" s="72" t="s">
        <v>37</v>
      </c>
      <c r="B47" s="72"/>
      <c r="C47" s="34"/>
      <c r="D47" s="5"/>
      <c r="E47" s="27"/>
      <c r="H47" s="5"/>
    </row>
    <row r="48" spans="1:8" s="2" customFormat="1" ht="20.25" customHeight="1">
      <c r="A48" s="73"/>
      <c r="B48" s="73"/>
      <c r="C48" s="55"/>
      <c r="D48" s="26"/>
    </row>
    <row r="49" spans="1:7" s="2" customFormat="1" ht="18.75">
      <c r="A49" s="76" t="s">
        <v>38</v>
      </c>
      <c r="B49" s="76"/>
      <c r="C49" s="35"/>
      <c r="D49" s="26"/>
    </row>
    <row r="50" spans="1:7" s="5" customFormat="1" ht="15.75">
      <c r="E50" s="70"/>
      <c r="F50" s="70"/>
      <c r="G50" s="70"/>
    </row>
  </sheetData>
  <mergeCells count="29">
    <mergeCell ref="E39:G39"/>
    <mergeCell ref="A42:B42"/>
    <mergeCell ref="A40:B40"/>
    <mergeCell ref="E50:G50"/>
    <mergeCell ref="A47:B47"/>
    <mergeCell ref="A48:B48"/>
    <mergeCell ref="A41:B41"/>
    <mergeCell ref="E42:G42"/>
    <mergeCell ref="E43:G43"/>
    <mergeCell ref="A49:B49"/>
    <mergeCell ref="E44:G44"/>
    <mergeCell ref="A46:B46"/>
    <mergeCell ref="A44:B44"/>
    <mergeCell ref="E40:F40"/>
    <mergeCell ref="F2:G2"/>
    <mergeCell ref="F3:G3"/>
    <mergeCell ref="A4:G4"/>
    <mergeCell ref="A5:G5"/>
    <mergeCell ref="A38:B38"/>
    <mergeCell ref="A8:G8"/>
    <mergeCell ref="A10:G10"/>
    <mergeCell ref="A14:G14"/>
    <mergeCell ref="A22:G22"/>
    <mergeCell ref="A30:B30"/>
    <mergeCell ref="A32:B32"/>
    <mergeCell ref="A35:B35"/>
    <mergeCell ref="E35:F35"/>
    <mergeCell ref="E36:G36"/>
    <mergeCell ref="E37:G37"/>
  </mergeCells>
  <conditionalFormatting sqref="E23:E28">
    <cfRule type="containsErrors" dxfId="2" priority="2">
      <formula>ISERROR(E23)</formula>
    </cfRule>
  </conditionalFormatting>
  <conditionalFormatting sqref="E15:F20">
    <cfRule type="containsErrors" dxfId="1" priority="15">
      <formula>ISERROR(E15)</formula>
    </cfRule>
  </conditionalFormatting>
  <conditionalFormatting sqref="F23:F24">
    <cfRule type="containsErrors" dxfId="0" priority="5">
      <formula>ISERROR(F23)</formula>
    </cfRule>
  </conditionalFormatting>
  <dataValidations count="1">
    <dataValidation type="list" allowBlank="1" showInputMessage="1" showErrorMessage="1" sqref="C29:C31 C33:C34" xr:uid="{BC97564B-ED23-47D3-A9F9-5CEF9A7ACE9C}">
      <formula1>Подразделение</formula1>
    </dataValidation>
  </dataValidations>
  <pageMargins left="0.24" right="0.16" top="0.21" bottom="0.21" header="0.17" footer="0.16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D4C5648-0326-4F1A-83D3-A665036B4512}">
          <x14:formula1>
            <xm:f>'C:\Users\diakonova.o.n\Desktop\Для оформления (общее)\[Пример (Прил. Общее ).xlsx]Справочник'!#REF!</xm:f>
          </x14:formula1>
          <xm:sqref>F25:F28 B25:C28</xm:sqref>
        </x14:dataValidation>
        <x14:dataValidation type="list" showInputMessage="1" xr:uid="{A739B213-9CB8-4257-9DF3-2EF19FF79CE5}">
          <x14:formula1>
            <xm:f>Справочник!$A$3:$A$228</xm:f>
          </x14:formula1>
          <xm:sqref>B23:B24</xm:sqref>
        </x14:dataValidation>
        <x14:dataValidation type="list" xr:uid="{B1630B57-7C91-4F07-8A6C-278E6813D77F}">
          <x14:formula1>
            <xm:f>Справочник!$D$3:$D$252</xm:f>
          </x14:formula1>
          <xm:sqref>C23:C24 C15:C16</xm:sqref>
        </x14:dataValidation>
        <x14:dataValidation type="list" allowBlank="1" showInputMessage="1" showErrorMessage="1" xr:uid="{71AB23B1-8313-48A3-874F-26CD1004A351}">
          <x14:formula1>
            <xm:f>Справочник!$G$3:$G$15</xm:f>
          </x14:formula1>
          <xm:sqref>F17:F20</xm:sqref>
        </x14:dataValidation>
        <x14:dataValidation type="list" xr:uid="{2D22A30B-62E0-425E-BF5C-5905924C2269}">
          <x14:formula1>
            <xm:f>Справочник!$L$3:$L$10</xm:f>
          </x14:formula1>
          <xm:sqref>E37:G37</xm:sqref>
        </x14:dataValidation>
        <x14:dataValidation type="list" xr:uid="{3AEA5E55-4AE8-4E11-B2FE-20758D18B1A5}">
          <x14:formula1>
            <xm:f>Справочник!$A$3:$A$228</xm:f>
          </x14:formula1>
          <xm:sqref>B15:B16</xm:sqref>
        </x14:dataValidation>
        <x14:dataValidation type="list" xr:uid="{575C3F87-672D-4C47-91D8-F42484D39584}">
          <x14:formula1>
            <xm:f>Справочник!$G$3:$G$15</xm:f>
          </x14:formula1>
          <xm:sqref>F15:F16 F23:F24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41" customWidth="1"/>
    <col min="2" max="3" width="9.140625" style="41"/>
    <col min="4" max="4" width="37.42578125" style="41" customWidth="1"/>
    <col min="5" max="5" width="13.28515625" style="41" customWidth="1"/>
    <col min="6" max="11" width="9.140625" style="41"/>
    <col min="12" max="12" width="48.140625" style="41" customWidth="1"/>
    <col min="13" max="13" width="29.85546875" style="41" customWidth="1"/>
    <col min="14" max="16384" width="9.140625" style="41"/>
  </cols>
  <sheetData>
    <row r="2" spans="1:13">
      <c r="A2" s="41" t="s">
        <v>39</v>
      </c>
      <c r="D2" s="41" t="s">
        <v>40</v>
      </c>
      <c r="E2" s="41" t="s">
        <v>41</v>
      </c>
      <c r="G2" s="41" t="s">
        <v>42</v>
      </c>
      <c r="L2" s="42" t="s">
        <v>43</v>
      </c>
      <c r="M2" s="42" t="s">
        <v>44</v>
      </c>
    </row>
    <row r="3" spans="1:13">
      <c r="L3" s="43" t="s">
        <v>26</v>
      </c>
      <c r="M3" s="41" t="s">
        <v>45</v>
      </c>
    </row>
    <row r="4" spans="1:13">
      <c r="A4" s="43" t="s">
        <v>46</v>
      </c>
      <c r="D4" s="43" t="s">
        <v>47</v>
      </c>
      <c r="E4" s="44">
        <v>56300</v>
      </c>
      <c r="G4" s="41">
        <v>1</v>
      </c>
      <c r="L4" s="43" t="s">
        <v>48</v>
      </c>
      <c r="M4" s="41" t="s">
        <v>49</v>
      </c>
    </row>
    <row r="5" spans="1:13">
      <c r="A5" s="43" t="s">
        <v>50</v>
      </c>
      <c r="D5" s="43" t="s">
        <v>51</v>
      </c>
      <c r="E5" s="44">
        <v>102300</v>
      </c>
      <c r="G5" s="41">
        <v>2</v>
      </c>
      <c r="L5" s="43" t="s">
        <v>52</v>
      </c>
      <c r="M5" s="41" t="s">
        <v>53</v>
      </c>
    </row>
    <row r="6" spans="1:13">
      <c r="A6" s="43" t="s">
        <v>54</v>
      </c>
      <c r="D6" s="43" t="s">
        <v>55</v>
      </c>
      <c r="E6" s="44">
        <v>102300</v>
      </c>
      <c r="G6" s="41">
        <v>3</v>
      </c>
      <c r="L6" s="43" t="s">
        <v>56</v>
      </c>
      <c r="M6" s="41" t="s">
        <v>57</v>
      </c>
    </row>
    <row r="7" spans="1:13">
      <c r="A7" s="43" t="s">
        <v>58</v>
      </c>
      <c r="D7" s="43" t="s">
        <v>59</v>
      </c>
      <c r="E7" s="44">
        <v>32000</v>
      </c>
      <c r="G7" s="41">
        <v>4</v>
      </c>
      <c r="L7" s="43" t="s">
        <v>60</v>
      </c>
      <c r="M7" s="41" t="s">
        <v>61</v>
      </c>
    </row>
    <row r="8" spans="1:13">
      <c r="A8" s="43" t="s">
        <v>62</v>
      </c>
      <c r="D8" s="43" t="s">
        <v>63</v>
      </c>
      <c r="E8" s="44">
        <v>283888.8</v>
      </c>
      <c r="G8" s="41">
        <v>5</v>
      </c>
      <c r="L8" s="43" t="s">
        <v>64</v>
      </c>
      <c r="M8" s="41" t="s">
        <v>65</v>
      </c>
    </row>
    <row r="9" spans="1:13">
      <c r="A9" s="43" t="s">
        <v>66</v>
      </c>
      <c r="D9" s="43" t="s">
        <v>67</v>
      </c>
      <c r="E9" s="44">
        <v>35000</v>
      </c>
      <c r="G9" s="41">
        <v>6</v>
      </c>
      <c r="L9" s="43" t="s">
        <v>68</v>
      </c>
      <c r="M9" s="41" t="s">
        <v>69</v>
      </c>
    </row>
    <row r="10" spans="1:13">
      <c r="A10" s="43" t="s">
        <v>70</v>
      </c>
      <c r="D10" s="43" t="s">
        <v>71</v>
      </c>
      <c r="E10" s="44">
        <v>32000</v>
      </c>
      <c r="G10" s="41">
        <v>7</v>
      </c>
      <c r="L10" s="43" t="s">
        <v>72</v>
      </c>
      <c r="M10" s="41" t="s">
        <v>2</v>
      </c>
    </row>
    <row r="11" spans="1:13">
      <c r="A11" s="43" t="s">
        <v>73</v>
      </c>
      <c r="D11" s="43" t="s">
        <v>74</v>
      </c>
      <c r="E11" s="44">
        <v>35000</v>
      </c>
      <c r="G11" s="41">
        <v>8</v>
      </c>
    </row>
    <row r="12" spans="1:13">
      <c r="A12" s="43" t="s">
        <v>75</v>
      </c>
      <c r="D12" s="43" t="s">
        <v>76</v>
      </c>
      <c r="E12" s="44">
        <v>116300</v>
      </c>
      <c r="G12" s="41">
        <v>9</v>
      </c>
    </row>
    <row r="13" spans="1:13">
      <c r="A13" s="43" t="s">
        <v>77</v>
      </c>
      <c r="D13" s="43" t="s">
        <v>78</v>
      </c>
      <c r="E13" s="44">
        <v>39700</v>
      </c>
      <c r="G13" s="41">
        <v>10</v>
      </c>
    </row>
    <row r="14" spans="1:13">
      <c r="A14" s="43" t="s">
        <v>79</v>
      </c>
      <c r="D14" s="43" t="s">
        <v>80</v>
      </c>
      <c r="E14" s="44">
        <v>93400</v>
      </c>
      <c r="G14" s="41">
        <v>11</v>
      </c>
    </row>
    <row r="15" spans="1:13">
      <c r="A15" s="43" t="s">
        <v>81</v>
      </c>
      <c r="D15" s="43" t="s">
        <v>82</v>
      </c>
      <c r="E15" s="44">
        <v>93400</v>
      </c>
      <c r="G15" s="41">
        <v>12</v>
      </c>
    </row>
    <row r="16" spans="1:13">
      <c r="A16" s="43" t="s">
        <v>83</v>
      </c>
      <c r="D16" s="43" t="s">
        <v>84</v>
      </c>
      <c r="E16" s="44">
        <v>62600</v>
      </c>
    </row>
    <row r="17" spans="1:5">
      <c r="A17" s="43" t="s">
        <v>85</v>
      </c>
      <c r="D17" s="43" t="s">
        <v>86</v>
      </c>
      <c r="E17" s="44">
        <v>69100</v>
      </c>
    </row>
    <row r="18" spans="1:5">
      <c r="A18" s="43" t="s">
        <v>87</v>
      </c>
      <c r="D18" s="43" t="s">
        <v>88</v>
      </c>
      <c r="E18" s="44">
        <v>48600</v>
      </c>
    </row>
    <row r="19" spans="1:5">
      <c r="A19" s="43" t="s">
        <v>89</v>
      </c>
      <c r="D19" s="43" t="s">
        <v>90</v>
      </c>
      <c r="E19" s="44">
        <v>69100</v>
      </c>
    </row>
    <row r="20" spans="1:5">
      <c r="A20" s="43" t="s">
        <v>91</v>
      </c>
      <c r="D20" s="43" t="s">
        <v>92</v>
      </c>
      <c r="E20" s="44">
        <v>108700</v>
      </c>
    </row>
    <row r="21" spans="1:5">
      <c r="A21" s="43" t="s">
        <v>93</v>
      </c>
      <c r="D21" s="43" t="s">
        <v>94</v>
      </c>
      <c r="E21" s="44">
        <v>108700</v>
      </c>
    </row>
    <row r="22" spans="1:5">
      <c r="A22" s="43" t="s">
        <v>95</v>
      </c>
      <c r="D22" s="43" t="s">
        <v>96</v>
      </c>
      <c r="E22" s="44">
        <v>108700</v>
      </c>
    </row>
    <row r="23" spans="1:5">
      <c r="A23" s="43" t="s">
        <v>97</v>
      </c>
      <c r="D23" s="43" t="s">
        <v>98</v>
      </c>
      <c r="E23" s="44">
        <v>108700</v>
      </c>
    </row>
    <row r="24" spans="1:5">
      <c r="A24" s="43" t="s">
        <v>99</v>
      </c>
      <c r="D24" s="43" t="s">
        <v>100</v>
      </c>
      <c r="E24" s="44">
        <v>108700</v>
      </c>
    </row>
    <row r="25" spans="1:5">
      <c r="A25" s="43" t="s">
        <v>101</v>
      </c>
      <c r="D25" s="43" t="s">
        <v>102</v>
      </c>
      <c r="E25" s="44">
        <v>28200</v>
      </c>
    </row>
    <row r="26" spans="1:5">
      <c r="A26" s="43" t="s">
        <v>103</v>
      </c>
      <c r="D26" s="43" t="s">
        <v>104</v>
      </c>
      <c r="E26" s="44">
        <v>40900</v>
      </c>
    </row>
    <row r="27" spans="1:5">
      <c r="A27" s="43" t="s">
        <v>33</v>
      </c>
      <c r="D27" s="43" t="s">
        <v>105</v>
      </c>
      <c r="E27" s="44">
        <v>56300</v>
      </c>
    </row>
    <row r="28" spans="1:5">
      <c r="A28" s="43" t="s">
        <v>106</v>
      </c>
      <c r="D28" s="43" t="s">
        <v>107</v>
      </c>
      <c r="E28" s="44">
        <v>56300</v>
      </c>
    </row>
    <row r="29" spans="1:5">
      <c r="A29" s="43" t="s">
        <v>108</v>
      </c>
      <c r="D29" s="43" t="s">
        <v>109</v>
      </c>
      <c r="E29" s="44">
        <v>93400</v>
      </c>
    </row>
    <row r="30" spans="1:5">
      <c r="A30" s="43" t="s">
        <v>110</v>
      </c>
      <c r="D30" s="43" t="s">
        <v>111</v>
      </c>
      <c r="E30" s="44">
        <v>40900</v>
      </c>
    </row>
    <row r="31" spans="1:5">
      <c r="A31" s="43" t="s">
        <v>112</v>
      </c>
      <c r="D31" s="43" t="s">
        <v>113</v>
      </c>
      <c r="E31" s="44">
        <v>40900</v>
      </c>
    </row>
    <row r="32" spans="1:5">
      <c r="A32" s="43" t="s">
        <v>114</v>
      </c>
      <c r="D32" s="43" t="s">
        <v>115</v>
      </c>
      <c r="E32" s="44">
        <v>56300</v>
      </c>
    </row>
    <row r="33" spans="1:5">
      <c r="A33" s="43" t="s">
        <v>116</v>
      </c>
      <c r="D33" s="43" t="s">
        <v>117</v>
      </c>
      <c r="E33" s="44">
        <v>56300</v>
      </c>
    </row>
    <row r="34" spans="1:5">
      <c r="A34" s="43" t="s">
        <v>118</v>
      </c>
      <c r="D34" s="43" t="s">
        <v>119</v>
      </c>
      <c r="E34" s="44">
        <v>93400</v>
      </c>
    </row>
    <row r="35" spans="1:5">
      <c r="A35" s="43" t="s">
        <v>120</v>
      </c>
      <c r="D35" s="43" t="s">
        <v>121</v>
      </c>
      <c r="E35" s="44">
        <v>32000</v>
      </c>
    </row>
    <row r="36" spans="1:5">
      <c r="A36" s="43" t="s">
        <v>122</v>
      </c>
      <c r="D36" s="43" t="s">
        <v>123</v>
      </c>
      <c r="E36" s="44">
        <v>72500</v>
      </c>
    </row>
    <row r="37" spans="1:5">
      <c r="A37" s="43" t="s">
        <v>124</v>
      </c>
      <c r="D37" s="43" t="s">
        <v>125</v>
      </c>
      <c r="E37" s="44">
        <v>80600</v>
      </c>
    </row>
    <row r="38" spans="1:5">
      <c r="A38" s="43" t="s">
        <v>126</v>
      </c>
      <c r="D38" s="43" t="s">
        <v>127</v>
      </c>
      <c r="E38" s="44">
        <v>56300</v>
      </c>
    </row>
    <row r="39" spans="1:5">
      <c r="A39" s="43" t="s">
        <v>128</v>
      </c>
      <c r="D39" s="43" t="s">
        <v>129</v>
      </c>
      <c r="E39" s="44">
        <v>56300</v>
      </c>
    </row>
    <row r="40" spans="1:5">
      <c r="A40" s="43" t="s">
        <v>130</v>
      </c>
      <c r="D40" s="43" t="s">
        <v>131</v>
      </c>
      <c r="E40" s="44">
        <v>72500</v>
      </c>
    </row>
    <row r="41" spans="1:5">
      <c r="A41" s="43" t="s">
        <v>132</v>
      </c>
      <c r="D41" s="43" t="s">
        <v>133</v>
      </c>
      <c r="E41" s="44">
        <v>93400</v>
      </c>
    </row>
    <row r="42" spans="1:5">
      <c r="A42" s="43" t="s">
        <v>134</v>
      </c>
      <c r="D42" s="43" t="s">
        <v>135</v>
      </c>
      <c r="E42" s="44">
        <v>56300</v>
      </c>
    </row>
    <row r="43" spans="1:5">
      <c r="A43" s="43" t="s">
        <v>136</v>
      </c>
      <c r="D43" s="43" t="s">
        <v>137</v>
      </c>
      <c r="E43" s="44">
        <v>80600</v>
      </c>
    </row>
    <row r="44" spans="1:5">
      <c r="A44" s="43" t="s">
        <v>138</v>
      </c>
      <c r="D44" s="43" t="s">
        <v>139</v>
      </c>
      <c r="E44" s="44">
        <v>80600</v>
      </c>
    </row>
    <row r="45" spans="1:5">
      <c r="A45" s="43" t="s">
        <v>140</v>
      </c>
      <c r="D45" s="43" t="s">
        <v>141</v>
      </c>
      <c r="E45" s="44">
        <v>204702.75</v>
      </c>
    </row>
    <row r="46" spans="1:5">
      <c r="A46" s="43" t="s">
        <v>142</v>
      </c>
      <c r="D46" s="43" t="s">
        <v>143</v>
      </c>
      <c r="E46" s="44">
        <v>79606.62</v>
      </c>
    </row>
    <row r="47" spans="1:5">
      <c r="A47" s="43" t="s">
        <v>144</v>
      </c>
      <c r="D47" s="43" t="s">
        <v>145</v>
      </c>
      <c r="E47" s="44">
        <v>30000</v>
      </c>
    </row>
    <row r="48" spans="1:5">
      <c r="A48" s="43" t="s">
        <v>146</v>
      </c>
      <c r="D48" s="43" t="s">
        <v>147</v>
      </c>
      <c r="E48" s="44">
        <v>170585.63</v>
      </c>
    </row>
    <row r="49" spans="1:5">
      <c r="A49" s="43" t="s">
        <v>148</v>
      </c>
      <c r="D49" s="43" t="s">
        <v>149</v>
      </c>
      <c r="E49" s="44">
        <v>96800</v>
      </c>
    </row>
    <row r="50" spans="1:5">
      <c r="A50" s="43" t="s">
        <v>150</v>
      </c>
      <c r="D50" s="43" t="s">
        <v>151</v>
      </c>
      <c r="E50" s="44">
        <v>80800</v>
      </c>
    </row>
    <row r="51" spans="1:5">
      <c r="A51" s="43" t="s">
        <v>152</v>
      </c>
      <c r="D51" s="43" t="s">
        <v>153</v>
      </c>
      <c r="E51" s="44">
        <v>40900</v>
      </c>
    </row>
    <row r="52" spans="1:5">
      <c r="A52" s="43" t="s">
        <v>154</v>
      </c>
      <c r="D52" s="43" t="s">
        <v>155</v>
      </c>
      <c r="E52" s="44">
        <v>136468.5</v>
      </c>
    </row>
    <row r="53" spans="1:5">
      <c r="A53" s="43" t="s">
        <v>156</v>
      </c>
      <c r="D53" s="43" t="s">
        <v>157</v>
      </c>
      <c r="E53" s="44">
        <v>68234.25</v>
      </c>
    </row>
    <row r="54" spans="1:5">
      <c r="A54" s="43" t="s">
        <v>158</v>
      </c>
      <c r="D54" s="43" t="s">
        <v>159</v>
      </c>
      <c r="E54" s="44">
        <v>25600</v>
      </c>
    </row>
    <row r="55" spans="1:5">
      <c r="A55" s="43" t="s">
        <v>160</v>
      </c>
      <c r="D55" s="43" t="s">
        <v>161</v>
      </c>
      <c r="E55" s="44">
        <v>23700</v>
      </c>
    </row>
    <row r="56" spans="1:5">
      <c r="A56" s="43" t="s">
        <v>162</v>
      </c>
      <c r="D56" s="43" t="s">
        <v>163</v>
      </c>
      <c r="E56" s="44">
        <v>22440</v>
      </c>
    </row>
    <row r="57" spans="1:5">
      <c r="A57" s="43" t="s">
        <v>164</v>
      </c>
      <c r="D57" s="43" t="s">
        <v>165</v>
      </c>
      <c r="E57" s="44">
        <v>22440</v>
      </c>
    </row>
    <row r="58" spans="1:5">
      <c r="A58" s="43" t="s">
        <v>166</v>
      </c>
      <c r="D58" s="43" t="s">
        <v>167</v>
      </c>
      <c r="E58" s="44">
        <v>96800</v>
      </c>
    </row>
    <row r="59" spans="1:5">
      <c r="A59" s="43" t="s">
        <v>168</v>
      </c>
      <c r="D59" s="43" t="s">
        <v>169</v>
      </c>
      <c r="E59" s="44">
        <v>227447.5</v>
      </c>
    </row>
    <row r="60" spans="1:5">
      <c r="A60" s="43" t="s">
        <v>170</v>
      </c>
      <c r="D60" s="43" t="s">
        <v>171</v>
      </c>
      <c r="E60" s="44">
        <v>227447.5</v>
      </c>
    </row>
    <row r="61" spans="1:5">
      <c r="A61" s="43" t="s">
        <v>172</v>
      </c>
      <c r="D61" s="43" t="s">
        <v>173</v>
      </c>
      <c r="E61" s="44">
        <v>227447.5</v>
      </c>
    </row>
    <row r="62" spans="1:5">
      <c r="A62" s="43" t="s">
        <v>174</v>
      </c>
      <c r="D62" s="43" t="s">
        <v>135</v>
      </c>
      <c r="E62" s="44">
        <v>56300</v>
      </c>
    </row>
    <row r="63" spans="1:5">
      <c r="A63" s="43" t="s">
        <v>175</v>
      </c>
      <c r="D63" s="43" t="s">
        <v>176</v>
      </c>
      <c r="E63" s="44">
        <v>87200</v>
      </c>
    </row>
    <row r="64" spans="1:5">
      <c r="A64" s="43" t="s">
        <v>177</v>
      </c>
      <c r="D64" s="43" t="s">
        <v>178</v>
      </c>
      <c r="E64" s="44">
        <v>80800</v>
      </c>
    </row>
    <row r="65" spans="1:5">
      <c r="A65" s="43" t="s">
        <v>179</v>
      </c>
      <c r="D65" s="43" t="s">
        <v>180</v>
      </c>
      <c r="E65" s="44">
        <v>250192.25</v>
      </c>
    </row>
    <row r="66" spans="1:5">
      <c r="A66" s="43" t="s">
        <v>181</v>
      </c>
      <c r="D66" s="43" t="s">
        <v>182</v>
      </c>
      <c r="E66" s="44">
        <v>96800</v>
      </c>
    </row>
    <row r="67" spans="1:5">
      <c r="A67" s="43" t="s">
        <v>183</v>
      </c>
      <c r="D67" s="43" t="s">
        <v>151</v>
      </c>
      <c r="E67" s="44">
        <v>80800</v>
      </c>
    </row>
    <row r="68" spans="1:5">
      <c r="A68" s="43" t="s">
        <v>184</v>
      </c>
      <c r="D68" s="43" t="s">
        <v>159</v>
      </c>
      <c r="E68" s="44">
        <v>25600</v>
      </c>
    </row>
    <row r="69" spans="1:5">
      <c r="A69" s="43" t="s">
        <v>185</v>
      </c>
      <c r="D69" s="43" t="s">
        <v>186</v>
      </c>
      <c r="E69" s="44">
        <v>64600</v>
      </c>
    </row>
    <row r="70" spans="1:5">
      <c r="A70" s="43" t="s">
        <v>187</v>
      </c>
      <c r="D70" s="43" t="s">
        <v>188</v>
      </c>
      <c r="E70" s="44">
        <v>69400</v>
      </c>
    </row>
    <row r="71" spans="1:5">
      <c r="A71" s="41" t="s">
        <v>189</v>
      </c>
      <c r="D71" s="43" t="s">
        <v>190</v>
      </c>
      <c r="E71" s="44">
        <v>69400</v>
      </c>
    </row>
    <row r="72" spans="1:5">
      <c r="A72" s="41" t="s">
        <v>191</v>
      </c>
      <c r="D72" s="43" t="s">
        <v>192</v>
      </c>
      <c r="E72" s="44">
        <v>64600</v>
      </c>
    </row>
    <row r="73" spans="1:5">
      <c r="A73" s="41" t="s">
        <v>193</v>
      </c>
      <c r="D73" s="43" t="s">
        <v>194</v>
      </c>
      <c r="E73" s="44">
        <v>74300</v>
      </c>
    </row>
    <row r="74" spans="1:5">
      <c r="A74" s="41" t="s">
        <v>195</v>
      </c>
      <c r="D74" s="43" t="s">
        <v>196</v>
      </c>
      <c r="E74" s="44">
        <v>80800</v>
      </c>
    </row>
    <row r="75" spans="1:5">
      <c r="A75" s="41" t="s">
        <v>197</v>
      </c>
      <c r="D75" s="43" t="s">
        <v>198</v>
      </c>
      <c r="E75" s="44">
        <v>69400</v>
      </c>
    </row>
    <row r="76" spans="1:5">
      <c r="A76" s="41" t="s">
        <v>199</v>
      </c>
      <c r="D76" s="43" t="s">
        <v>200</v>
      </c>
      <c r="E76" s="44">
        <v>33200</v>
      </c>
    </row>
    <row r="77" spans="1:5">
      <c r="A77" s="41" t="s">
        <v>201</v>
      </c>
      <c r="D77" s="43" t="s">
        <v>202</v>
      </c>
      <c r="E77" s="44">
        <v>29000</v>
      </c>
    </row>
    <row r="78" spans="1:5">
      <c r="A78" s="41" t="s">
        <v>203</v>
      </c>
      <c r="D78" s="43" t="s">
        <v>204</v>
      </c>
      <c r="E78" s="44">
        <v>38100</v>
      </c>
    </row>
    <row r="79" spans="1:5">
      <c r="A79" s="41" t="s">
        <v>205</v>
      </c>
      <c r="D79" s="43" t="s">
        <v>206</v>
      </c>
      <c r="E79" s="44">
        <v>22440</v>
      </c>
    </row>
    <row r="80" spans="1:5">
      <c r="A80" s="41" t="s">
        <v>207</v>
      </c>
      <c r="D80" s="43" t="s">
        <v>208</v>
      </c>
      <c r="E80" s="44">
        <v>22440</v>
      </c>
    </row>
    <row r="81" spans="1:5">
      <c r="A81" s="41" t="s">
        <v>209</v>
      </c>
      <c r="D81" s="43" t="s">
        <v>210</v>
      </c>
      <c r="E81" s="44">
        <v>22440</v>
      </c>
    </row>
    <row r="82" spans="1:5">
      <c r="A82" s="41" t="s">
        <v>211</v>
      </c>
      <c r="D82" s="43" t="s">
        <v>212</v>
      </c>
      <c r="E82" s="44">
        <v>22440</v>
      </c>
    </row>
    <row r="83" spans="1:5">
      <c r="A83" s="41" t="s">
        <v>213</v>
      </c>
      <c r="D83" s="43" t="s">
        <v>214</v>
      </c>
      <c r="E83" s="44">
        <v>24300</v>
      </c>
    </row>
    <row r="84" spans="1:5">
      <c r="A84" s="41" t="s">
        <v>215</v>
      </c>
      <c r="D84" s="43" t="s">
        <v>216</v>
      </c>
      <c r="E84" s="44">
        <v>31200</v>
      </c>
    </row>
    <row r="85" spans="1:5">
      <c r="A85" s="41" t="s">
        <v>217</v>
      </c>
      <c r="D85" s="43" t="s">
        <v>218</v>
      </c>
      <c r="E85" s="44">
        <v>35000</v>
      </c>
    </row>
    <row r="86" spans="1:5">
      <c r="A86" s="41" t="s">
        <v>219</v>
      </c>
      <c r="D86" s="43" t="s">
        <v>220</v>
      </c>
      <c r="E86" s="44">
        <v>33200</v>
      </c>
    </row>
    <row r="87" spans="1:5">
      <c r="A87" s="41" t="s">
        <v>221</v>
      </c>
      <c r="D87" s="43" t="s">
        <v>222</v>
      </c>
      <c r="E87" s="44">
        <v>36700</v>
      </c>
    </row>
    <row r="88" spans="1:5">
      <c r="A88" s="41" t="s">
        <v>223</v>
      </c>
      <c r="D88" s="43" t="s">
        <v>224</v>
      </c>
      <c r="E88" s="44">
        <v>36700</v>
      </c>
    </row>
    <row r="89" spans="1:5">
      <c r="A89" s="41" t="s">
        <v>225</v>
      </c>
      <c r="D89" s="43" t="s">
        <v>226</v>
      </c>
      <c r="E89" s="44">
        <v>36700</v>
      </c>
    </row>
    <row r="90" spans="1:5">
      <c r="A90" s="41" t="s">
        <v>227</v>
      </c>
      <c r="D90" s="43" t="s">
        <v>228</v>
      </c>
      <c r="E90" s="44">
        <v>36700</v>
      </c>
    </row>
    <row r="91" spans="1:5">
      <c r="A91" s="41" t="s">
        <v>229</v>
      </c>
      <c r="D91" s="43" t="s">
        <v>230</v>
      </c>
      <c r="E91" s="44">
        <v>36700</v>
      </c>
    </row>
    <row r="92" spans="1:5">
      <c r="A92" s="41" t="s">
        <v>231</v>
      </c>
      <c r="D92" s="43" t="s">
        <v>232</v>
      </c>
      <c r="E92" s="44">
        <v>36700</v>
      </c>
    </row>
    <row r="93" spans="1:5">
      <c r="A93" s="41" t="s">
        <v>233</v>
      </c>
      <c r="D93" s="43" t="s">
        <v>234</v>
      </c>
      <c r="E93" s="44">
        <v>36700</v>
      </c>
    </row>
    <row r="94" spans="1:5">
      <c r="A94" s="41" t="s">
        <v>235</v>
      </c>
      <c r="D94" s="43" t="s">
        <v>236</v>
      </c>
      <c r="E94" s="44">
        <v>22440</v>
      </c>
    </row>
    <row r="95" spans="1:5">
      <c r="A95" s="41" t="s">
        <v>237</v>
      </c>
      <c r="D95" s="43" t="s">
        <v>238</v>
      </c>
      <c r="E95" s="44">
        <v>27500</v>
      </c>
    </row>
    <row r="96" spans="1:5">
      <c r="A96" s="41" t="s">
        <v>239</v>
      </c>
      <c r="D96" s="43" t="s">
        <v>240</v>
      </c>
      <c r="E96" s="44">
        <v>27500</v>
      </c>
    </row>
    <row r="97" spans="1:5">
      <c r="A97" s="41" t="s">
        <v>241</v>
      </c>
      <c r="D97" s="43" t="s">
        <v>242</v>
      </c>
      <c r="E97" s="44">
        <v>67600</v>
      </c>
    </row>
    <row r="98" spans="1:5">
      <c r="A98" s="41" t="s">
        <v>243</v>
      </c>
      <c r="D98" s="43" t="s">
        <v>244</v>
      </c>
      <c r="E98" s="44">
        <v>67600</v>
      </c>
    </row>
    <row r="99" spans="1:5">
      <c r="A99" s="41" t="s">
        <v>245</v>
      </c>
      <c r="D99" s="43" t="s">
        <v>246</v>
      </c>
      <c r="E99" s="44">
        <v>32000</v>
      </c>
    </row>
    <row r="100" spans="1:5">
      <c r="A100" s="41" t="s">
        <v>247</v>
      </c>
      <c r="D100" s="43" t="s">
        <v>248</v>
      </c>
      <c r="E100" s="44">
        <v>39800</v>
      </c>
    </row>
    <row r="101" spans="1:5">
      <c r="A101" s="41" t="s">
        <v>249</v>
      </c>
      <c r="D101" s="43" t="s">
        <v>250</v>
      </c>
      <c r="E101" s="44">
        <v>48400</v>
      </c>
    </row>
    <row r="102" spans="1:5">
      <c r="A102" s="41" t="s">
        <v>251</v>
      </c>
      <c r="D102" s="43" t="s">
        <v>252</v>
      </c>
      <c r="E102" s="44">
        <v>48400</v>
      </c>
    </row>
    <row r="103" spans="1:5">
      <c r="A103" s="41" t="s">
        <v>253</v>
      </c>
      <c r="D103" s="43" t="s">
        <v>254</v>
      </c>
      <c r="E103" s="44">
        <v>39800</v>
      </c>
    </row>
    <row r="104" spans="1:5">
      <c r="A104" s="41" t="s">
        <v>255</v>
      </c>
      <c r="D104" s="43" t="s">
        <v>256</v>
      </c>
      <c r="E104" s="44">
        <v>39800</v>
      </c>
    </row>
    <row r="105" spans="1:5">
      <c r="A105" s="41" t="s">
        <v>257</v>
      </c>
      <c r="D105" s="43" t="s">
        <v>258</v>
      </c>
      <c r="E105" s="44">
        <v>67600</v>
      </c>
    </row>
    <row r="106" spans="1:5">
      <c r="A106" s="41" t="s">
        <v>259</v>
      </c>
      <c r="D106" s="43" t="s">
        <v>260</v>
      </c>
      <c r="E106" s="44">
        <v>48400</v>
      </c>
    </row>
    <row r="107" spans="1:5">
      <c r="A107" s="41" t="s">
        <v>261</v>
      </c>
      <c r="D107" s="43" t="s">
        <v>262</v>
      </c>
      <c r="E107" s="44">
        <v>22440</v>
      </c>
    </row>
    <row r="108" spans="1:5">
      <c r="A108" s="41" t="s">
        <v>263</v>
      </c>
      <c r="D108" s="43" t="s">
        <v>264</v>
      </c>
      <c r="E108" s="44">
        <v>22440</v>
      </c>
    </row>
    <row r="109" spans="1:5">
      <c r="A109" s="41" t="s">
        <v>265</v>
      </c>
      <c r="D109" s="43" t="s">
        <v>266</v>
      </c>
      <c r="E109" s="44">
        <v>22440</v>
      </c>
    </row>
    <row r="110" spans="1:5">
      <c r="A110" s="41" t="s">
        <v>267</v>
      </c>
      <c r="D110" s="43" t="s">
        <v>268</v>
      </c>
      <c r="E110" s="44">
        <v>22440</v>
      </c>
    </row>
    <row r="111" spans="1:5">
      <c r="A111" s="41" t="s">
        <v>269</v>
      </c>
      <c r="D111" s="43" t="s">
        <v>270</v>
      </c>
      <c r="E111" s="44">
        <v>22440</v>
      </c>
    </row>
    <row r="112" spans="1:5">
      <c r="A112" s="41" t="s">
        <v>271</v>
      </c>
      <c r="D112" s="43" t="s">
        <v>272</v>
      </c>
      <c r="E112" s="44">
        <v>22440</v>
      </c>
    </row>
    <row r="113" spans="1:5">
      <c r="A113" s="41" t="s">
        <v>273</v>
      </c>
      <c r="D113" s="43" t="s">
        <v>274</v>
      </c>
      <c r="E113" s="44">
        <v>22440</v>
      </c>
    </row>
    <row r="114" spans="1:5">
      <c r="A114" s="41" t="s">
        <v>275</v>
      </c>
      <c r="D114" s="43" t="s">
        <v>276</v>
      </c>
      <c r="E114" s="44">
        <v>30000</v>
      </c>
    </row>
    <row r="115" spans="1:5">
      <c r="A115" s="41" t="s">
        <v>277</v>
      </c>
      <c r="D115" s="43" t="s">
        <v>278</v>
      </c>
      <c r="E115" s="44">
        <v>30300</v>
      </c>
    </row>
    <row r="116" spans="1:5">
      <c r="A116" s="41" t="s">
        <v>279</v>
      </c>
      <c r="D116" s="43" t="s">
        <v>280</v>
      </c>
      <c r="E116" s="44">
        <v>35000</v>
      </c>
    </row>
    <row r="117" spans="1:5">
      <c r="A117" s="41" t="s">
        <v>281</v>
      </c>
      <c r="D117" s="43" t="s">
        <v>282</v>
      </c>
      <c r="E117" s="44">
        <v>35000</v>
      </c>
    </row>
    <row r="118" spans="1:5">
      <c r="A118" s="41" t="s">
        <v>283</v>
      </c>
      <c r="D118" s="43" t="s">
        <v>284</v>
      </c>
      <c r="E118" s="44">
        <v>22900</v>
      </c>
    </row>
    <row r="119" spans="1:5">
      <c r="A119" s="41" t="s">
        <v>285</v>
      </c>
      <c r="D119" s="43" t="s">
        <v>286</v>
      </c>
      <c r="E119" s="44">
        <v>29400</v>
      </c>
    </row>
    <row r="120" spans="1:5">
      <c r="A120" s="41" t="s">
        <v>287</v>
      </c>
      <c r="D120" s="43" t="s">
        <v>288</v>
      </c>
      <c r="E120" s="44">
        <v>30000</v>
      </c>
    </row>
    <row r="121" spans="1:5">
      <c r="A121" s="41" t="s">
        <v>289</v>
      </c>
      <c r="D121" s="43" t="s">
        <v>290</v>
      </c>
      <c r="E121" s="44">
        <v>30000</v>
      </c>
    </row>
    <row r="122" spans="1:5">
      <c r="A122" s="41" t="s">
        <v>291</v>
      </c>
      <c r="D122" s="43" t="s">
        <v>292</v>
      </c>
      <c r="E122" s="44">
        <v>34400</v>
      </c>
    </row>
    <row r="123" spans="1:5">
      <c r="A123" s="41" t="s">
        <v>293</v>
      </c>
      <c r="D123" s="43" t="s">
        <v>294</v>
      </c>
      <c r="E123" s="44">
        <v>30000</v>
      </c>
    </row>
    <row r="124" spans="1:5">
      <c r="A124" s="41" t="s">
        <v>295</v>
      </c>
      <c r="D124" s="43" t="s">
        <v>296</v>
      </c>
      <c r="E124" s="44">
        <v>30000</v>
      </c>
    </row>
    <row r="125" spans="1:5">
      <c r="A125" s="41" t="s">
        <v>297</v>
      </c>
      <c r="D125" s="43" t="s">
        <v>298</v>
      </c>
      <c r="E125" s="44">
        <v>30000</v>
      </c>
    </row>
    <row r="126" spans="1:5">
      <c r="A126" s="41" t="s">
        <v>299</v>
      </c>
      <c r="D126" s="43" t="s">
        <v>300</v>
      </c>
      <c r="E126" s="44">
        <v>30000</v>
      </c>
    </row>
    <row r="127" spans="1:5">
      <c r="A127" s="41" t="s">
        <v>301</v>
      </c>
      <c r="D127" s="43" t="s">
        <v>302</v>
      </c>
      <c r="E127" s="44">
        <v>30000</v>
      </c>
    </row>
    <row r="128" spans="1:5">
      <c r="A128" s="41" t="s">
        <v>303</v>
      </c>
      <c r="D128" s="43" t="s">
        <v>304</v>
      </c>
      <c r="E128" s="44">
        <v>30000</v>
      </c>
    </row>
    <row r="129" spans="1:5">
      <c r="A129" s="41" t="s">
        <v>305</v>
      </c>
      <c r="D129" s="43" t="s">
        <v>306</v>
      </c>
      <c r="E129" s="44">
        <v>22440</v>
      </c>
    </row>
    <row r="130" spans="1:5">
      <c r="A130" s="41" t="s">
        <v>307</v>
      </c>
      <c r="D130" s="43" t="s">
        <v>308</v>
      </c>
      <c r="E130" s="44">
        <v>25400</v>
      </c>
    </row>
    <row r="131" spans="1:5">
      <c r="A131" s="41" t="s">
        <v>309</v>
      </c>
      <c r="D131" s="43" t="s">
        <v>310</v>
      </c>
      <c r="E131" s="44">
        <v>25400</v>
      </c>
    </row>
    <row r="132" spans="1:5">
      <c r="A132" s="41" t="s">
        <v>311</v>
      </c>
      <c r="D132" s="43" t="s">
        <v>312</v>
      </c>
      <c r="E132" s="44">
        <v>22440</v>
      </c>
    </row>
    <row r="133" spans="1:5">
      <c r="A133" s="41" t="s">
        <v>313</v>
      </c>
      <c r="D133" s="43" t="s">
        <v>314</v>
      </c>
      <c r="E133" s="44">
        <v>26600</v>
      </c>
    </row>
    <row r="134" spans="1:5">
      <c r="A134" s="41" t="s">
        <v>315</v>
      </c>
      <c r="D134" s="43" t="s">
        <v>316</v>
      </c>
      <c r="E134" s="44">
        <v>22440</v>
      </c>
    </row>
    <row r="135" spans="1:5">
      <c r="A135" s="41" t="s">
        <v>317</v>
      </c>
      <c r="D135" s="43" t="s">
        <v>318</v>
      </c>
      <c r="E135" s="44">
        <v>30000</v>
      </c>
    </row>
    <row r="136" spans="1:5">
      <c r="A136" s="41" t="s">
        <v>319</v>
      </c>
      <c r="D136" s="43" t="s">
        <v>320</v>
      </c>
      <c r="E136" s="44">
        <v>30000</v>
      </c>
    </row>
    <row r="137" spans="1:5">
      <c r="A137" s="41" t="s">
        <v>321</v>
      </c>
      <c r="D137" s="43" t="s">
        <v>322</v>
      </c>
      <c r="E137" s="44">
        <v>30000</v>
      </c>
    </row>
    <row r="138" spans="1:5">
      <c r="A138" s="41" t="s">
        <v>323</v>
      </c>
      <c r="D138" s="43" t="s">
        <v>324</v>
      </c>
      <c r="E138" s="44">
        <v>27900</v>
      </c>
    </row>
    <row r="139" spans="1:5">
      <c r="A139" s="41" t="s">
        <v>325</v>
      </c>
      <c r="D139" s="43" t="s">
        <v>326</v>
      </c>
      <c r="E139" s="44">
        <v>22440</v>
      </c>
    </row>
    <row r="140" spans="1:5">
      <c r="A140" s="41" t="s">
        <v>327</v>
      </c>
      <c r="D140" s="43" t="s">
        <v>328</v>
      </c>
      <c r="E140" s="44">
        <v>30000</v>
      </c>
    </row>
    <row r="141" spans="1:5">
      <c r="A141" s="41" t="s">
        <v>329</v>
      </c>
      <c r="D141" s="43" t="s">
        <v>330</v>
      </c>
      <c r="E141" s="44">
        <v>27600</v>
      </c>
    </row>
    <row r="142" spans="1:5">
      <c r="A142" s="41" t="s">
        <v>331</v>
      </c>
      <c r="D142" s="43" t="s">
        <v>332</v>
      </c>
      <c r="E142" s="44">
        <v>22500</v>
      </c>
    </row>
    <row r="143" spans="1:5">
      <c r="A143" s="41" t="s">
        <v>333</v>
      </c>
      <c r="D143" s="43" t="s">
        <v>334</v>
      </c>
      <c r="E143" s="44">
        <v>22500</v>
      </c>
    </row>
    <row r="144" spans="1:5">
      <c r="A144" s="41" t="s">
        <v>335</v>
      </c>
      <c r="D144" s="43" t="s">
        <v>336</v>
      </c>
      <c r="E144" s="44">
        <v>22440</v>
      </c>
    </row>
    <row r="145" spans="1:5">
      <c r="A145" s="41" t="s">
        <v>337</v>
      </c>
      <c r="D145" s="43" t="s">
        <v>338</v>
      </c>
      <c r="E145" s="44">
        <v>22440</v>
      </c>
    </row>
    <row r="146" spans="1:5">
      <c r="A146" s="41" t="s">
        <v>339</v>
      </c>
      <c r="D146" s="43" t="s">
        <v>340</v>
      </c>
      <c r="E146" s="44">
        <v>32000</v>
      </c>
    </row>
    <row r="147" spans="1:5">
      <c r="A147" s="41" t="s">
        <v>341</v>
      </c>
      <c r="D147" s="43" t="s">
        <v>342</v>
      </c>
      <c r="E147" s="44">
        <v>32000</v>
      </c>
    </row>
    <row r="148" spans="1:5">
      <c r="A148" s="41" t="s">
        <v>343</v>
      </c>
      <c r="D148" s="43" t="s">
        <v>344</v>
      </c>
      <c r="E148" s="44">
        <v>32000</v>
      </c>
    </row>
    <row r="149" spans="1:5">
      <c r="A149" s="41" t="s">
        <v>345</v>
      </c>
      <c r="D149" s="43" t="s">
        <v>346</v>
      </c>
      <c r="E149" s="44">
        <v>32000</v>
      </c>
    </row>
    <row r="150" spans="1:5">
      <c r="A150" s="41" t="s">
        <v>347</v>
      </c>
      <c r="D150" s="43" t="s">
        <v>348</v>
      </c>
      <c r="E150" s="44">
        <v>32000</v>
      </c>
    </row>
    <row r="151" spans="1:5">
      <c r="A151" s="41" t="s">
        <v>349</v>
      </c>
      <c r="D151" s="43" t="s">
        <v>350</v>
      </c>
      <c r="E151" s="44">
        <v>32000</v>
      </c>
    </row>
    <row r="152" spans="1:5">
      <c r="A152" s="41" t="s">
        <v>351</v>
      </c>
      <c r="D152" s="43" t="s">
        <v>352</v>
      </c>
      <c r="E152" s="44">
        <v>32000</v>
      </c>
    </row>
    <row r="153" spans="1:5">
      <c r="A153" s="41" t="s">
        <v>353</v>
      </c>
      <c r="D153" s="43" t="s">
        <v>354</v>
      </c>
      <c r="E153" s="44">
        <v>30000</v>
      </c>
    </row>
    <row r="154" spans="1:5">
      <c r="A154" s="41" t="s">
        <v>355</v>
      </c>
      <c r="D154" s="43" t="s">
        <v>356</v>
      </c>
      <c r="E154" s="44">
        <v>30000</v>
      </c>
    </row>
    <row r="155" spans="1:5">
      <c r="A155" s="41" t="s">
        <v>357</v>
      </c>
      <c r="D155" s="43" t="s">
        <v>358</v>
      </c>
      <c r="E155" s="44">
        <v>34400</v>
      </c>
    </row>
    <row r="156" spans="1:5">
      <c r="A156" s="41" t="s">
        <v>359</v>
      </c>
      <c r="D156" s="43" t="s">
        <v>360</v>
      </c>
      <c r="E156" s="44">
        <v>56300</v>
      </c>
    </row>
    <row r="157" spans="1:5">
      <c r="A157" s="41" t="s">
        <v>361</v>
      </c>
      <c r="D157" s="43" t="s">
        <v>362</v>
      </c>
      <c r="E157" s="44">
        <v>30000</v>
      </c>
    </row>
    <row r="158" spans="1:5">
      <c r="A158" s="41" t="s">
        <v>363</v>
      </c>
      <c r="D158" s="43" t="s">
        <v>364</v>
      </c>
      <c r="E158" s="44">
        <v>24600</v>
      </c>
    </row>
    <row r="159" spans="1:5">
      <c r="A159" s="41" t="s">
        <v>365</v>
      </c>
      <c r="D159" s="43" t="s">
        <v>366</v>
      </c>
      <c r="E159" s="44">
        <v>29400</v>
      </c>
    </row>
    <row r="160" spans="1:5">
      <c r="A160" s="41" t="s">
        <v>367</v>
      </c>
      <c r="D160" s="43" t="s">
        <v>368</v>
      </c>
      <c r="E160" s="44">
        <v>29400</v>
      </c>
    </row>
    <row r="161" spans="1:5">
      <c r="A161" s="41" t="s">
        <v>369</v>
      </c>
      <c r="D161" s="43" t="s">
        <v>370</v>
      </c>
      <c r="E161" s="44">
        <v>22500</v>
      </c>
    </row>
    <row r="162" spans="1:5">
      <c r="A162" s="41" t="s">
        <v>371</v>
      </c>
      <c r="D162" s="43" t="s">
        <v>372</v>
      </c>
      <c r="E162" s="44">
        <v>22500</v>
      </c>
    </row>
    <row r="163" spans="1:5">
      <c r="A163" s="41" t="s">
        <v>373</v>
      </c>
      <c r="D163" s="43" t="s">
        <v>374</v>
      </c>
      <c r="E163" s="44">
        <v>24700</v>
      </c>
    </row>
    <row r="164" spans="1:5">
      <c r="A164" s="41" t="s">
        <v>375</v>
      </c>
      <c r="D164" s="43" t="s">
        <v>376</v>
      </c>
      <c r="E164" s="44">
        <v>22500</v>
      </c>
    </row>
    <row r="165" spans="1:5">
      <c r="A165" s="41" t="s">
        <v>377</v>
      </c>
      <c r="D165" s="43" t="s">
        <v>378</v>
      </c>
      <c r="E165" s="44">
        <v>30000</v>
      </c>
    </row>
    <row r="166" spans="1:5">
      <c r="A166" s="41" t="s">
        <v>379</v>
      </c>
      <c r="D166" s="43" t="s">
        <v>380</v>
      </c>
      <c r="E166" s="44">
        <v>30000</v>
      </c>
    </row>
    <row r="167" spans="1:5">
      <c r="A167" s="41" t="s">
        <v>381</v>
      </c>
      <c r="D167" s="43" t="s">
        <v>382</v>
      </c>
      <c r="E167" s="44">
        <v>30000</v>
      </c>
    </row>
    <row r="168" spans="1:5">
      <c r="A168" s="41" t="s">
        <v>383</v>
      </c>
      <c r="D168" s="43" t="s">
        <v>384</v>
      </c>
      <c r="E168" s="44">
        <v>30000</v>
      </c>
    </row>
    <row r="169" spans="1:5">
      <c r="A169" s="41" t="s">
        <v>385</v>
      </c>
      <c r="D169" s="43" t="s">
        <v>386</v>
      </c>
      <c r="E169" s="44">
        <v>30000</v>
      </c>
    </row>
    <row r="170" spans="1:5">
      <c r="A170" s="41" t="s">
        <v>387</v>
      </c>
      <c r="D170" s="43" t="s">
        <v>388</v>
      </c>
      <c r="E170" s="44">
        <v>30000</v>
      </c>
    </row>
    <row r="171" spans="1:5">
      <c r="A171" s="41" t="s">
        <v>389</v>
      </c>
      <c r="D171" s="43" t="s">
        <v>390</v>
      </c>
      <c r="E171" s="44">
        <v>30000</v>
      </c>
    </row>
    <row r="172" spans="1:5">
      <c r="A172" s="41" t="s">
        <v>391</v>
      </c>
      <c r="D172" s="43" t="s">
        <v>392</v>
      </c>
      <c r="E172" s="44">
        <v>30000</v>
      </c>
    </row>
    <row r="173" spans="1:5">
      <c r="A173" s="41" t="s">
        <v>393</v>
      </c>
      <c r="D173" s="43" t="s">
        <v>394</v>
      </c>
      <c r="E173" s="44">
        <v>22900</v>
      </c>
    </row>
    <row r="174" spans="1:5">
      <c r="A174" s="41" t="s">
        <v>395</v>
      </c>
      <c r="D174" s="43" t="s">
        <v>396</v>
      </c>
      <c r="E174" s="44">
        <v>22900</v>
      </c>
    </row>
    <row r="175" spans="1:5">
      <c r="A175" s="41" t="s">
        <v>397</v>
      </c>
      <c r="D175" s="43" t="s">
        <v>398</v>
      </c>
      <c r="E175" s="44">
        <v>22900</v>
      </c>
    </row>
    <row r="176" spans="1:5">
      <c r="A176" s="41" t="s">
        <v>399</v>
      </c>
      <c r="D176" s="43" t="s">
        <v>400</v>
      </c>
      <c r="E176" s="44">
        <v>22900</v>
      </c>
    </row>
    <row r="177" spans="1:5">
      <c r="A177" s="41" t="s">
        <v>401</v>
      </c>
      <c r="D177" s="43" t="s">
        <v>402</v>
      </c>
      <c r="E177" s="44">
        <v>27600</v>
      </c>
    </row>
    <row r="178" spans="1:5">
      <c r="A178" s="41" t="s">
        <v>403</v>
      </c>
      <c r="D178" s="43" t="s">
        <v>404</v>
      </c>
      <c r="E178" s="44">
        <v>28500</v>
      </c>
    </row>
    <row r="179" spans="1:5">
      <c r="A179" s="41" t="s">
        <v>405</v>
      </c>
      <c r="D179" s="43" t="s">
        <v>406</v>
      </c>
      <c r="E179" s="44">
        <v>36700</v>
      </c>
    </row>
    <row r="180" spans="1:5">
      <c r="A180" s="41" t="s">
        <v>407</v>
      </c>
      <c r="D180" s="43" t="s">
        <v>408</v>
      </c>
      <c r="E180" s="44">
        <v>36700</v>
      </c>
    </row>
    <row r="181" spans="1:5">
      <c r="A181" s="41" t="s">
        <v>409</v>
      </c>
      <c r="D181" s="43" t="s">
        <v>410</v>
      </c>
      <c r="E181" s="44">
        <v>22440</v>
      </c>
    </row>
    <row r="182" spans="1:5">
      <c r="A182" s="41" t="s">
        <v>411</v>
      </c>
      <c r="D182" s="43" t="s">
        <v>412</v>
      </c>
      <c r="E182" s="44">
        <v>22440</v>
      </c>
    </row>
    <row r="183" spans="1:5">
      <c r="A183" s="41" t="s">
        <v>413</v>
      </c>
      <c r="D183" s="43" t="s">
        <v>414</v>
      </c>
      <c r="E183" s="44">
        <v>22440</v>
      </c>
    </row>
    <row r="184" spans="1:5">
      <c r="A184" s="41" t="s">
        <v>415</v>
      </c>
      <c r="D184" s="43" t="s">
        <v>416</v>
      </c>
      <c r="E184" s="44">
        <v>24600</v>
      </c>
    </row>
    <row r="185" spans="1:5">
      <c r="A185" s="41" t="s">
        <v>417</v>
      </c>
      <c r="D185" s="43" t="s">
        <v>418</v>
      </c>
      <c r="E185" s="44">
        <v>22440</v>
      </c>
    </row>
    <row r="186" spans="1:5">
      <c r="A186" s="41" t="s">
        <v>419</v>
      </c>
      <c r="D186" s="43" t="s">
        <v>420</v>
      </c>
      <c r="E186" s="44">
        <v>22440</v>
      </c>
    </row>
    <row r="187" spans="1:5">
      <c r="A187" s="41" t="s">
        <v>421</v>
      </c>
      <c r="D187" s="43" t="s">
        <v>422</v>
      </c>
      <c r="E187" s="44">
        <v>22440</v>
      </c>
    </row>
    <row r="188" spans="1:5">
      <c r="A188" s="41" t="s">
        <v>423</v>
      </c>
      <c r="D188" s="43" t="s">
        <v>424</v>
      </c>
      <c r="E188" s="44">
        <v>23300</v>
      </c>
    </row>
    <row r="189" spans="1:5">
      <c r="A189" s="41" t="s">
        <v>425</v>
      </c>
      <c r="D189" s="43" t="s">
        <v>426</v>
      </c>
      <c r="E189" s="44">
        <v>30000</v>
      </c>
    </row>
    <row r="190" spans="1:5">
      <c r="A190" s="41" t="s">
        <v>427</v>
      </c>
      <c r="D190" s="43" t="s">
        <v>428</v>
      </c>
      <c r="E190" s="44">
        <v>32500</v>
      </c>
    </row>
    <row r="191" spans="1:5">
      <c r="A191" s="41" t="s">
        <v>429</v>
      </c>
      <c r="D191" s="43" t="s">
        <v>430</v>
      </c>
      <c r="E191" s="44">
        <v>30000</v>
      </c>
    </row>
    <row r="192" spans="1:5">
      <c r="A192" s="41" t="s">
        <v>431</v>
      </c>
      <c r="D192" s="43" t="s">
        <v>432</v>
      </c>
      <c r="E192" s="44">
        <v>30000</v>
      </c>
    </row>
    <row r="193" spans="1:5">
      <c r="A193" s="41" t="s">
        <v>433</v>
      </c>
      <c r="D193" s="43" t="s">
        <v>434</v>
      </c>
      <c r="E193" s="44">
        <v>22500</v>
      </c>
    </row>
    <row r="194" spans="1:5">
      <c r="A194" s="41" t="s">
        <v>435</v>
      </c>
      <c r="D194" s="43" t="s">
        <v>436</v>
      </c>
      <c r="E194" s="44">
        <v>30000</v>
      </c>
    </row>
    <row r="195" spans="1:5">
      <c r="A195" s="41" t="s">
        <v>437</v>
      </c>
      <c r="D195" s="43" t="s">
        <v>210</v>
      </c>
      <c r="E195" s="44">
        <v>22440</v>
      </c>
    </row>
    <row r="196" spans="1:5">
      <c r="A196" s="41" t="s">
        <v>438</v>
      </c>
      <c r="D196" s="43" t="s">
        <v>212</v>
      </c>
      <c r="E196" s="44">
        <v>22440</v>
      </c>
    </row>
    <row r="197" spans="1:5">
      <c r="A197" s="41" t="s">
        <v>439</v>
      </c>
      <c r="D197" s="43" t="s">
        <v>226</v>
      </c>
      <c r="E197" s="44">
        <v>36700</v>
      </c>
    </row>
    <row r="198" spans="1:5">
      <c r="A198" s="41" t="s">
        <v>440</v>
      </c>
      <c r="D198" s="43" t="s">
        <v>228</v>
      </c>
      <c r="E198" s="44">
        <v>36700</v>
      </c>
    </row>
    <row r="199" spans="1:5">
      <c r="A199" s="41" t="s">
        <v>441</v>
      </c>
      <c r="D199" s="43" t="s">
        <v>230</v>
      </c>
      <c r="E199" s="44">
        <v>36700</v>
      </c>
    </row>
    <row r="200" spans="1:5">
      <c r="A200" s="41" t="s">
        <v>442</v>
      </c>
      <c r="D200" s="43" t="s">
        <v>443</v>
      </c>
      <c r="E200" s="44">
        <v>36700</v>
      </c>
    </row>
    <row r="201" spans="1:5">
      <c r="A201" s="41" t="s">
        <v>444</v>
      </c>
      <c r="D201" s="43" t="s">
        <v>248</v>
      </c>
      <c r="E201" s="44">
        <v>39800</v>
      </c>
    </row>
    <row r="202" spans="1:5">
      <c r="A202" s="41" t="s">
        <v>445</v>
      </c>
      <c r="D202" s="43" t="s">
        <v>250</v>
      </c>
      <c r="E202" s="44">
        <v>48400</v>
      </c>
    </row>
    <row r="203" spans="1:5">
      <c r="A203" s="41" t="s">
        <v>446</v>
      </c>
      <c r="D203" s="43" t="s">
        <v>447</v>
      </c>
      <c r="E203" s="44">
        <v>48400</v>
      </c>
    </row>
    <row r="204" spans="1:5">
      <c r="A204" s="41" t="s">
        <v>448</v>
      </c>
      <c r="D204" s="43" t="s">
        <v>270</v>
      </c>
      <c r="E204" s="44">
        <v>22440</v>
      </c>
    </row>
    <row r="205" spans="1:5">
      <c r="A205" s="41" t="s">
        <v>449</v>
      </c>
      <c r="D205" s="43" t="s">
        <v>276</v>
      </c>
      <c r="E205" s="44">
        <v>30000</v>
      </c>
    </row>
    <row r="206" spans="1:5">
      <c r="A206" s="41" t="s">
        <v>450</v>
      </c>
      <c r="D206" s="43" t="s">
        <v>451</v>
      </c>
      <c r="E206" s="44">
        <v>37600</v>
      </c>
    </row>
    <row r="207" spans="1:5">
      <c r="A207" s="41" t="s">
        <v>452</v>
      </c>
      <c r="D207" s="43" t="s">
        <v>153</v>
      </c>
      <c r="E207" s="44">
        <v>40900</v>
      </c>
    </row>
    <row r="208" spans="1:5">
      <c r="A208" s="41" t="s">
        <v>453</v>
      </c>
      <c r="D208" s="43" t="s">
        <v>454</v>
      </c>
      <c r="E208" s="44">
        <v>32000</v>
      </c>
    </row>
    <row r="209" spans="1:5">
      <c r="A209" s="41" t="s">
        <v>455</v>
      </c>
      <c r="D209" s="43" t="s">
        <v>288</v>
      </c>
      <c r="E209" s="44">
        <v>30000</v>
      </c>
    </row>
    <row r="210" spans="1:5">
      <c r="A210" s="41" t="s">
        <v>456</v>
      </c>
      <c r="D210" s="43" t="s">
        <v>292</v>
      </c>
      <c r="E210" s="44">
        <v>34400</v>
      </c>
    </row>
    <row r="211" spans="1:5">
      <c r="A211" s="41" t="s">
        <v>457</v>
      </c>
      <c r="D211" s="43" t="s">
        <v>458</v>
      </c>
      <c r="E211" s="44">
        <v>32500</v>
      </c>
    </row>
    <row r="212" spans="1:5">
      <c r="A212" s="41" t="s">
        <v>459</v>
      </c>
      <c r="D212" s="43" t="s">
        <v>314</v>
      </c>
      <c r="E212" s="44">
        <v>26600</v>
      </c>
    </row>
    <row r="213" spans="1:5">
      <c r="A213" s="41" t="s">
        <v>460</v>
      </c>
      <c r="D213" s="43" t="s">
        <v>316</v>
      </c>
      <c r="E213" s="44">
        <v>22440</v>
      </c>
    </row>
    <row r="214" spans="1:5">
      <c r="A214" s="41" t="s">
        <v>461</v>
      </c>
      <c r="D214" s="43" t="s">
        <v>336</v>
      </c>
      <c r="E214" s="44">
        <v>22440</v>
      </c>
    </row>
    <row r="215" spans="1:5">
      <c r="A215" s="41" t="s">
        <v>462</v>
      </c>
      <c r="D215" s="43" t="s">
        <v>356</v>
      </c>
      <c r="E215" s="44">
        <v>30000</v>
      </c>
    </row>
    <row r="216" spans="1:5">
      <c r="A216" s="41" t="s">
        <v>463</v>
      </c>
      <c r="D216" s="43" t="s">
        <v>358</v>
      </c>
      <c r="E216" s="44">
        <v>34400</v>
      </c>
    </row>
    <row r="217" spans="1:5">
      <c r="A217" s="41" t="s">
        <v>464</v>
      </c>
      <c r="D217" s="43" t="s">
        <v>378</v>
      </c>
      <c r="E217" s="44">
        <v>30000</v>
      </c>
    </row>
    <row r="218" spans="1:5">
      <c r="A218" s="41" t="s">
        <v>465</v>
      </c>
      <c r="D218" s="43" t="s">
        <v>466</v>
      </c>
      <c r="E218" s="44">
        <v>22500</v>
      </c>
    </row>
    <row r="219" spans="1:5">
      <c r="A219" s="41" t="s">
        <v>467</v>
      </c>
      <c r="D219" s="43" t="s">
        <v>468</v>
      </c>
      <c r="E219" s="44">
        <v>26400</v>
      </c>
    </row>
    <row r="220" spans="1:5">
      <c r="A220" s="41" t="s">
        <v>469</v>
      </c>
      <c r="D220" s="43" t="s">
        <v>470</v>
      </c>
      <c r="E220" s="44">
        <v>24200</v>
      </c>
    </row>
    <row r="221" spans="1:5">
      <c r="A221" s="41" t="s">
        <v>471</v>
      </c>
      <c r="D221" s="43" t="s">
        <v>404</v>
      </c>
      <c r="E221" s="44">
        <v>28500</v>
      </c>
    </row>
    <row r="222" spans="1:5">
      <c r="A222" s="41" t="s">
        <v>472</v>
      </c>
      <c r="D222" s="43" t="s">
        <v>412</v>
      </c>
      <c r="E222" s="44">
        <v>22440</v>
      </c>
    </row>
    <row r="223" spans="1:5">
      <c r="A223" s="41" t="s">
        <v>473</v>
      </c>
      <c r="D223" s="43" t="s">
        <v>416</v>
      </c>
      <c r="E223" s="44">
        <v>24600</v>
      </c>
    </row>
    <row r="224" spans="1:5">
      <c r="A224" s="41" t="s">
        <v>474</v>
      </c>
      <c r="D224" s="43" t="s">
        <v>475</v>
      </c>
      <c r="E224" s="44">
        <v>22900</v>
      </c>
    </row>
    <row r="225" spans="1:5">
      <c r="A225" s="41" t="s">
        <v>476</v>
      </c>
      <c r="D225" s="43" t="s">
        <v>477</v>
      </c>
      <c r="E225" s="44">
        <v>26400</v>
      </c>
    </row>
    <row r="226" spans="1:5">
      <c r="A226" s="41" t="s">
        <v>478</v>
      </c>
      <c r="D226" s="43" t="s">
        <v>479</v>
      </c>
      <c r="E226" s="44">
        <v>22500</v>
      </c>
    </row>
    <row r="227" spans="1:5">
      <c r="A227" s="41" t="s">
        <v>480</v>
      </c>
      <c r="D227" s="43" t="s">
        <v>481</v>
      </c>
      <c r="E227" s="44">
        <v>26400</v>
      </c>
    </row>
    <row r="228" spans="1:5">
      <c r="A228" s="41" t="s">
        <v>482</v>
      </c>
      <c r="D228" s="46" t="s">
        <v>483</v>
      </c>
      <c r="E228" s="45">
        <v>110000</v>
      </c>
    </row>
    <row r="229" spans="1:5">
      <c r="D229" s="46" t="s">
        <v>484</v>
      </c>
      <c r="E229" s="45">
        <v>115000</v>
      </c>
    </row>
    <row r="230" spans="1:5" ht="15.75" customHeight="1">
      <c r="D230" s="46" t="s">
        <v>485</v>
      </c>
      <c r="E230" s="45">
        <v>115000</v>
      </c>
    </row>
    <row r="231" spans="1:5" ht="15.75" customHeight="1">
      <c r="D231" s="46" t="s">
        <v>486</v>
      </c>
      <c r="E231" s="45">
        <v>120000</v>
      </c>
    </row>
    <row r="232" spans="1:5">
      <c r="D232" s="46" t="s">
        <v>487</v>
      </c>
      <c r="E232" s="45">
        <v>210000</v>
      </c>
    </row>
    <row r="233" spans="1:5">
      <c r="D233" s="46" t="s">
        <v>488</v>
      </c>
      <c r="E233" s="45">
        <v>255000</v>
      </c>
    </row>
    <row r="234" spans="1:5">
      <c r="D234" s="46" t="s">
        <v>489</v>
      </c>
      <c r="E234" s="45">
        <v>255000</v>
      </c>
    </row>
    <row r="235" spans="1:5">
      <c r="D235" s="46" t="s">
        <v>490</v>
      </c>
      <c r="E235" s="45">
        <v>210000</v>
      </c>
    </row>
    <row r="236" spans="1:5">
      <c r="D236" s="46" t="s">
        <v>491</v>
      </c>
      <c r="E236" s="45">
        <v>165000</v>
      </c>
    </row>
    <row r="237" spans="1:5">
      <c r="D237" s="46" t="s">
        <v>492</v>
      </c>
      <c r="E237" s="45">
        <v>140000</v>
      </c>
    </row>
    <row r="238" spans="1:5">
      <c r="D238" s="46" t="s">
        <v>493</v>
      </c>
      <c r="E238" s="45">
        <v>150000</v>
      </c>
    </row>
    <row r="239" spans="1:5">
      <c r="D239" s="46" t="s">
        <v>494</v>
      </c>
      <c r="E239" s="45">
        <v>125000</v>
      </c>
    </row>
    <row r="240" spans="1:5">
      <c r="D240" s="46" t="s">
        <v>495</v>
      </c>
      <c r="E240" s="45">
        <v>200000</v>
      </c>
    </row>
    <row r="241" spans="4:5">
      <c r="D241" s="46" t="s">
        <v>496</v>
      </c>
      <c r="E241" s="45">
        <v>190000</v>
      </c>
    </row>
    <row r="242" spans="4:5">
      <c r="D242" s="46" t="s">
        <v>497</v>
      </c>
      <c r="E242" s="45">
        <v>190000</v>
      </c>
    </row>
    <row r="243" spans="4:5">
      <c r="D243" s="46" t="s">
        <v>498</v>
      </c>
      <c r="E243" s="45">
        <v>110000</v>
      </c>
    </row>
    <row r="244" spans="4:5">
      <c r="D244" s="46" t="s">
        <v>499</v>
      </c>
      <c r="E244" s="45">
        <v>115000</v>
      </c>
    </row>
    <row r="245" spans="4:5">
      <c r="D245" s="46" t="s">
        <v>500</v>
      </c>
      <c r="E245" s="45">
        <v>120000</v>
      </c>
    </row>
    <row r="246" spans="4:5">
      <c r="D246" s="46" t="s">
        <v>501</v>
      </c>
      <c r="E246" s="45">
        <v>175000</v>
      </c>
    </row>
    <row r="247" spans="4:5">
      <c r="D247" s="46" t="s">
        <v>502</v>
      </c>
      <c r="E247" s="45">
        <v>185000</v>
      </c>
    </row>
    <row r="248" spans="4:5">
      <c r="D248" s="46" t="s">
        <v>503</v>
      </c>
      <c r="E248" s="45">
        <v>165000</v>
      </c>
    </row>
    <row r="249" spans="4:5">
      <c r="D249" s="46" t="s">
        <v>504</v>
      </c>
      <c r="E249" s="45">
        <v>175000</v>
      </c>
    </row>
    <row r="250" spans="4:5">
      <c r="D250" s="46" t="s">
        <v>505</v>
      </c>
      <c r="E250" s="45">
        <v>116000</v>
      </c>
    </row>
    <row r="251" spans="4:5">
      <c r="D251" s="46" t="s">
        <v>506</v>
      </c>
      <c r="E251" s="45">
        <v>130000</v>
      </c>
    </row>
    <row r="252" spans="4:5">
      <c r="D252" s="46" t="s">
        <v>507</v>
      </c>
      <c r="E252" s="45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2025-08-12T14:22:36Z</dcterms:modified>
  <cp:category/>
  <cp:contentStatus/>
</cp:coreProperties>
</file>